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odlo-my.sharepoint.com/personal/adrian_cory_odlo_com/Documents/Desktop/SMC BUYING GROUP/"/>
    </mc:Choice>
  </mc:AlternateContent>
  <xr:revisionPtr revIDLastSave="0" documentId="8_{78328106-0308-4854-99DE-A5E18CADB27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U-non IC - SS21" sheetId="6" r:id="rId1"/>
  </sheets>
  <definedNames>
    <definedName name="_xlnm._FilterDatabase" localSheetId="0" hidden="1">'EU-non IC - SS21'!$A$9:$I$9</definedName>
    <definedName name="_xlnm.Print_Titles" localSheetId="0">'EU-non IC - SS21'!$9:$9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7" i="6" l="1"/>
  <c r="P87" i="6"/>
  <c r="G88" i="6"/>
  <c r="P88" i="6"/>
  <c r="Q87" i="6" l="1"/>
  <c r="Q88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0" i="6"/>
  <c r="G12" i="6"/>
  <c r="G11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0" i="6"/>
  <c r="Q62" i="6" l="1"/>
  <c r="Q54" i="6"/>
  <c r="Q46" i="6"/>
  <c r="Q38" i="6"/>
  <c r="Q30" i="6"/>
  <c r="Q22" i="6"/>
  <c r="Q14" i="6"/>
  <c r="Q15" i="6"/>
  <c r="Q84" i="6"/>
  <c r="Q77" i="6"/>
  <c r="Q69" i="6"/>
  <c r="Q61" i="6"/>
  <c r="Q53" i="6"/>
  <c r="Q45" i="6"/>
  <c r="Q37" i="6"/>
  <c r="Q29" i="6"/>
  <c r="Q21" i="6"/>
  <c r="Q13" i="6"/>
  <c r="Q92" i="6"/>
  <c r="Q10" i="6"/>
  <c r="Q153" i="6"/>
  <c r="Q106" i="6"/>
  <c r="Q101" i="6"/>
  <c r="Q124" i="6"/>
  <c r="Q104" i="6"/>
  <c r="Q100" i="6"/>
  <c r="Q75" i="6"/>
  <c r="Q27" i="6"/>
  <c r="Q116" i="6"/>
  <c r="Q80" i="6"/>
  <c r="Q72" i="6"/>
  <c r="Q154" i="6"/>
  <c r="Q143" i="6"/>
  <c r="Q137" i="6"/>
  <c r="Q135" i="6"/>
  <c r="Q127" i="6"/>
  <c r="Q119" i="6"/>
  <c r="Q95" i="6"/>
  <c r="Q151" i="6"/>
  <c r="Q148" i="6"/>
  <c r="Q140" i="6"/>
  <c r="Q132" i="6"/>
  <c r="Q97" i="6"/>
  <c r="Q89" i="6"/>
  <c r="Q58" i="6"/>
  <c r="Q26" i="6"/>
  <c r="Q133" i="6"/>
  <c r="Q125" i="6"/>
  <c r="Q117" i="6"/>
  <c r="Q85" i="6"/>
  <c r="Q12" i="6"/>
  <c r="Q64" i="6"/>
  <c r="Q71" i="6"/>
  <c r="Q57" i="6"/>
  <c r="Q25" i="6"/>
  <c r="Q17" i="6"/>
  <c r="Q94" i="6"/>
  <c r="Q67" i="6"/>
  <c r="Q156" i="6"/>
  <c r="Q145" i="6"/>
  <c r="Q129" i="6"/>
  <c r="Q121" i="6"/>
  <c r="Q113" i="6"/>
  <c r="Q103" i="6"/>
  <c r="Q98" i="6"/>
  <c r="Q90" i="6"/>
  <c r="Q18" i="6"/>
  <c r="Q150" i="6"/>
  <c r="Q142" i="6"/>
  <c r="Q136" i="6"/>
  <c r="Q134" i="6"/>
  <c r="Q126" i="6"/>
  <c r="Q118" i="6"/>
  <c r="Q107" i="6"/>
  <c r="Q86" i="6"/>
  <c r="Q59" i="6"/>
  <c r="Q51" i="6"/>
  <c r="Q43" i="6"/>
  <c r="Q35" i="6"/>
  <c r="Q16" i="6"/>
  <c r="Q152" i="6"/>
  <c r="Q149" i="6"/>
  <c r="Q105" i="6"/>
  <c r="Q139" i="6"/>
  <c r="Q93" i="6"/>
  <c r="Q83" i="6"/>
  <c r="Q78" i="6"/>
  <c r="Q56" i="6"/>
  <c r="Q48" i="6"/>
  <c r="Q40" i="6"/>
  <c r="Q32" i="6"/>
  <c r="Q141" i="6"/>
  <c r="Q147" i="6"/>
  <c r="Q146" i="6"/>
  <c r="Q138" i="6"/>
  <c r="Q130" i="6"/>
  <c r="Q122" i="6"/>
  <c r="Q114" i="6"/>
  <c r="Q82" i="6"/>
  <c r="Q70" i="6"/>
  <c r="Q63" i="6"/>
  <c r="Q55" i="6"/>
  <c r="Q47" i="6"/>
  <c r="Q39" i="6"/>
  <c r="Q31" i="6"/>
  <c r="Q20" i="6"/>
  <c r="Q11" i="6"/>
  <c r="Q60" i="6"/>
  <c r="Q52" i="6"/>
  <c r="Q44" i="6"/>
  <c r="Q36" i="6"/>
  <c r="Q131" i="6"/>
  <c r="Q28" i="6"/>
  <c r="Q65" i="6"/>
  <c r="Q49" i="6"/>
  <c r="Q41" i="6"/>
  <c r="Q33" i="6"/>
  <c r="Q123" i="6"/>
  <c r="Q115" i="6"/>
  <c r="Q79" i="6"/>
  <c r="Q76" i="6"/>
  <c r="Q99" i="6"/>
  <c r="Q91" i="6"/>
  <c r="Q68" i="6"/>
  <c r="Q73" i="6"/>
  <c r="Q102" i="6"/>
  <c r="Q23" i="6"/>
  <c r="Q144" i="6"/>
  <c r="Q112" i="6"/>
  <c r="Q120" i="6"/>
  <c r="Q96" i="6"/>
  <c r="Q128" i="6"/>
  <c r="Q155" i="6"/>
  <c r="Q81" i="6"/>
  <c r="Q66" i="6"/>
  <c r="Q34" i="6"/>
  <c r="Q19" i="6"/>
  <c r="Q74" i="6"/>
  <c r="Q42" i="6"/>
  <c r="Q24" i="6"/>
  <c r="Q50" i="6"/>
  <c r="Q157" i="6" l="1"/>
</calcChain>
</file>

<file path=xl/sharedStrings.xml><?xml version="1.0" encoding="utf-8"?>
<sst xmlns="http://schemas.openxmlformats.org/spreadsheetml/2006/main" count="785" uniqueCount="335">
  <si>
    <t>Key</t>
  </si>
  <si>
    <t>Colour Name</t>
  </si>
  <si>
    <t>Colour No.</t>
  </si>
  <si>
    <t>Style Description</t>
  </si>
  <si>
    <t>Style No.</t>
  </si>
  <si>
    <t>Gender</t>
  </si>
  <si>
    <t>Shorts WEDGEMOUNT</t>
  </si>
  <si>
    <t>Shorts FLI</t>
  </si>
  <si>
    <t>Shorts HALDEN</t>
  </si>
  <si>
    <t>Jacket hardshell AEGIS 2.5L WATERPROOF</t>
  </si>
  <si>
    <t>Jacket FLI WINDPROOF DWR</t>
  </si>
  <si>
    <t>Jacket hardshell FLI 2.5L WATERPROOF PRINT</t>
  </si>
  <si>
    <t>Pants WEDGEMOUNT</t>
  </si>
  <si>
    <t>Pants FLI</t>
  </si>
  <si>
    <t>T-shirt l/s crew neck CONCORD</t>
  </si>
  <si>
    <t>T-shirt s/s crew neck CONCORD</t>
  </si>
  <si>
    <t>BL TOP Crew neck Singlet KINSHIP LIGHT</t>
  </si>
  <si>
    <t>BL TOP Crew neck s/s KINSHIP LIGHT</t>
  </si>
  <si>
    <t>BL TOP Crew neck l/s KINSHIP LIGHT</t>
  </si>
  <si>
    <t>Sports Bra SEAMLESS HIGH</t>
  </si>
  <si>
    <t>Set PERFORMANCE EVOLUTION LIGHT</t>
  </si>
  <si>
    <t>BL TOP V-neck Singlet MERINO 130</t>
  </si>
  <si>
    <t>SUW Bottom Panty MERINO 130</t>
  </si>
  <si>
    <t>SUW Bottom Boxer MERINO 130</t>
  </si>
  <si>
    <t>BL TOP Crew neck s/s MERINO 130</t>
  </si>
  <si>
    <t>BL TOP Crew neck Singlet MERINO 130</t>
  </si>
  <si>
    <t>Sports Bra SEAMLESS SOFT</t>
  </si>
  <si>
    <t>Sports Bra SEAMLESS MEDIUM CERAMICOOL</t>
  </si>
  <si>
    <t>Sports Bra SEAMLESS MEDIUM</t>
  </si>
  <si>
    <t>Midlayer full zip FLI LIGHT PRINT</t>
  </si>
  <si>
    <t>T-shirt s/s crew neck FLI CHILL-TEC PRINT</t>
  </si>
  <si>
    <t>T-shirt l/s crew neck HALDEN LINENCOOL</t>
  </si>
  <si>
    <t>T-shirt s/s crew neck HALDEN LINENCOOL</t>
  </si>
  <si>
    <t>Singlet HALDEN LINENCOOL</t>
  </si>
  <si>
    <t>BL TOP Crew neck s/s ACTIVE F-DRY LIGHT ECO</t>
  </si>
  <si>
    <t>BL TOP Crew neck Tank ACTIVE F-DRY LIGHT ECO</t>
  </si>
  <si>
    <t>BL TOP V-neck Singlet ACTIVE F-DRY LIGHT ECO</t>
  </si>
  <si>
    <t>SUW Bottom Boxer ACTIVE F-DRY LIGHT ECO</t>
  </si>
  <si>
    <t>SUW Bottom Panty ACTIVE F-DRY LIGHT ECO</t>
  </si>
  <si>
    <t>BL Bottom 3/4 ACTIVE F-DRY LIGHT ECO</t>
  </si>
  <si>
    <t>BL Bottom long KINSHIP LIGHT</t>
  </si>
  <si>
    <t>10000</t>
  </si>
  <si>
    <t>15000</t>
  </si>
  <si>
    <t>20332</t>
  </si>
  <si>
    <t>10352</t>
  </si>
  <si>
    <t>15700</t>
  </si>
  <si>
    <t>60066</t>
  </si>
  <si>
    <t>40189</t>
  </si>
  <si>
    <t>10758</t>
  </si>
  <si>
    <t>20785</t>
  </si>
  <si>
    <t>20389</t>
  </si>
  <si>
    <t>20778</t>
  </si>
  <si>
    <t>40340</t>
  </si>
  <si>
    <t>30716</t>
  </si>
  <si>
    <t>20782</t>
  </si>
  <si>
    <t>40345</t>
  </si>
  <si>
    <t>20772</t>
  </si>
  <si>
    <t>20774</t>
  </si>
  <si>
    <t>15015</t>
  </si>
  <si>
    <t>60008</t>
  </si>
  <si>
    <t>20377</t>
  </si>
  <si>
    <t>10457</t>
  </si>
  <si>
    <t>40339</t>
  </si>
  <si>
    <t>30714</t>
  </si>
  <si>
    <t>50058</t>
  </si>
  <si>
    <t>40003</t>
  </si>
  <si>
    <t>40209</t>
  </si>
  <si>
    <t>30717</t>
  </si>
  <si>
    <t>10350</t>
  </si>
  <si>
    <t>40061</t>
  </si>
  <si>
    <t>10665</t>
  </si>
  <si>
    <t>40343</t>
  </si>
  <si>
    <t>30736</t>
  </si>
  <si>
    <t>40363</t>
  </si>
  <si>
    <t>30733</t>
  </si>
  <si>
    <t>40365</t>
  </si>
  <si>
    <t>10772</t>
  </si>
  <si>
    <t>60254</t>
  </si>
  <si>
    <t>10768</t>
  </si>
  <si>
    <t>20803</t>
  </si>
  <si>
    <t>10762</t>
  </si>
  <si>
    <t>20799</t>
  </si>
  <si>
    <t>10706</t>
  </si>
  <si>
    <t>10771</t>
  </si>
  <si>
    <t>20796</t>
  </si>
  <si>
    <t>60253</t>
  </si>
  <si>
    <t>20797</t>
  </si>
  <si>
    <t>30739</t>
  </si>
  <si>
    <t>40362</t>
  </si>
  <si>
    <t>40369</t>
  </si>
  <si>
    <t>50066</t>
  </si>
  <si>
    <t>60224</t>
  </si>
  <si>
    <t>20780</t>
  </si>
  <si>
    <t>50060</t>
  </si>
  <si>
    <t>30721</t>
  </si>
  <si>
    <t>60056</t>
  </si>
  <si>
    <t>10461</t>
  </si>
  <si>
    <t>20781</t>
  </si>
  <si>
    <t>10734</t>
  </si>
  <si>
    <t>white</t>
  </si>
  <si>
    <t>black</t>
  </si>
  <si>
    <t>mykonos blue</t>
  </si>
  <si>
    <t>odlo steel grey</t>
  </si>
  <si>
    <t>grey melange</t>
  </si>
  <si>
    <t>black - grey melange</t>
  </si>
  <si>
    <t>climbing ivy</t>
  </si>
  <si>
    <t>odlo silver grey - graphic SS21</t>
  </si>
  <si>
    <t>horizon blue - graphic SS21</t>
  </si>
  <si>
    <t>mykonos blue melange</t>
  </si>
  <si>
    <t>jaded - graphic SS21</t>
  </si>
  <si>
    <t>balsam</t>
  </si>
  <si>
    <t>siesta</t>
  </si>
  <si>
    <t>mykonos blue - horizon blue</t>
  </si>
  <si>
    <t>balsam - jaded</t>
  </si>
  <si>
    <t>jaded</t>
  </si>
  <si>
    <t>jaded melange</t>
  </si>
  <si>
    <t>black melange</t>
  </si>
  <si>
    <t>diving navy</t>
  </si>
  <si>
    <t>lead gray</t>
  </si>
  <si>
    <t>matte green</t>
  </si>
  <si>
    <t>burnt sienna</t>
  </si>
  <si>
    <t>marmalade</t>
  </si>
  <si>
    <t>macaw green</t>
  </si>
  <si>
    <t>climbing ivy melange</t>
  </si>
  <si>
    <t>burnt sienna melange</t>
  </si>
  <si>
    <t>odlo silver grey</t>
  </si>
  <si>
    <t>macaw green melange</t>
  </si>
  <si>
    <t>odlo silver grey melange</t>
  </si>
  <si>
    <t>matte green melange</t>
  </si>
  <si>
    <t>burnt sienna - odlo graphic SS21</t>
  </si>
  <si>
    <t>balsam - odlo graphic SS21</t>
  </si>
  <si>
    <t>burnt sienna - kinship graphic SS21</t>
  </si>
  <si>
    <t>balsam - kinship graphic SS21</t>
  </si>
  <si>
    <t>stone grey melange - vine graphic SS21</t>
  </si>
  <si>
    <t>black - vine graphic SS21</t>
  </si>
  <si>
    <t>grey melange - kinship graphic SS21</t>
  </si>
  <si>
    <t>mykonos blue - kinship graphic SS21</t>
  </si>
  <si>
    <t>dark grey melange - odlo graphic SS21</t>
  </si>
  <si>
    <t>mykonos blue - discover graphic SS21</t>
  </si>
  <si>
    <t>grey melange - discover print SS20</t>
  </si>
  <si>
    <t>stone grey melange - odlo graphic SS21</t>
  </si>
  <si>
    <t>jaded - odlo graphic SS21</t>
  </si>
  <si>
    <t>black - odlo graphic SS21</t>
  </si>
  <si>
    <t>jaded - vine graphic SS21</t>
  </si>
  <si>
    <t>burnt sienna - vine graphic SS21</t>
  </si>
  <si>
    <t>balsam - vine graphic SS21</t>
  </si>
  <si>
    <t>matte green - odlo graphic SS21</t>
  </si>
  <si>
    <t>marmalade - discover graphic SS21</t>
  </si>
  <si>
    <t>black - discover print SS20</t>
  </si>
  <si>
    <t>black - odlo graphite grey</t>
  </si>
  <si>
    <t>jaded - grey melange</t>
  </si>
  <si>
    <t>marmalade melange</t>
  </si>
  <si>
    <t>siesta - peach pie</t>
  </si>
  <si>
    <t>odlo steel grey - odlo graphite grey</t>
  </si>
  <si>
    <t>diving navy - siesta</t>
  </si>
  <si>
    <t>dark grey melange</t>
  </si>
  <si>
    <t>Unisex</t>
  </si>
  <si>
    <t>Male</t>
  </si>
  <si>
    <t>Female</t>
  </si>
  <si>
    <t>56028115000</t>
  </si>
  <si>
    <t>56028215000</t>
  </si>
  <si>
    <t>56030140339</t>
  </si>
  <si>
    <t>56030130714</t>
  </si>
  <si>
    <t>56030115000</t>
  </si>
  <si>
    <t>56030215000</t>
  </si>
  <si>
    <t>56030250058</t>
  </si>
  <si>
    <t>56030240189</t>
  </si>
  <si>
    <t>52867130714</t>
  </si>
  <si>
    <t>52867115000</t>
  </si>
  <si>
    <t>52867215000</t>
  </si>
  <si>
    <t>52867220332</t>
  </si>
  <si>
    <t>52868110350</t>
  </si>
  <si>
    <t>52868210350</t>
  </si>
  <si>
    <t>52874120778</t>
  </si>
  <si>
    <t>52874220785</t>
  </si>
  <si>
    <t>56027115000</t>
  </si>
  <si>
    <t>56027215000</t>
  </si>
  <si>
    <t>55050130736</t>
  </si>
  <si>
    <t>55050140363</t>
  </si>
  <si>
    <t>55050130733</t>
  </si>
  <si>
    <t>55050140365</t>
  </si>
  <si>
    <t>55050110772</t>
  </si>
  <si>
    <t>55050160254</t>
  </si>
  <si>
    <t>55050210768</t>
  </si>
  <si>
    <t>55050220803</t>
  </si>
  <si>
    <t>55050210762</t>
  </si>
  <si>
    <t>55050220799</t>
  </si>
  <si>
    <t>55050210706</t>
  </si>
  <si>
    <t>55051110771</t>
  </si>
  <si>
    <t>55051120796</t>
  </si>
  <si>
    <t>55051160253</t>
  </si>
  <si>
    <t>55051120797</t>
  </si>
  <si>
    <t>55051130739</t>
  </si>
  <si>
    <t>55051140362</t>
  </si>
  <si>
    <t>55051210762</t>
  </si>
  <si>
    <t>55051240369</t>
  </si>
  <si>
    <t>55051220799</t>
  </si>
  <si>
    <t>55051250066</t>
  </si>
  <si>
    <t>55051260224</t>
  </si>
  <si>
    <t>11091115700</t>
  </si>
  <si>
    <t>11091130717</t>
  </si>
  <si>
    <t>11091120774</t>
  </si>
  <si>
    <t>11092115700</t>
  </si>
  <si>
    <t>11092130717</t>
  </si>
  <si>
    <t>11092120774</t>
  </si>
  <si>
    <t>11092215700</t>
  </si>
  <si>
    <t>11092250060</t>
  </si>
  <si>
    <t>11092220389</t>
  </si>
  <si>
    <t>11092240061</t>
  </si>
  <si>
    <t>11093115700</t>
  </si>
  <si>
    <t>11093130717</t>
  </si>
  <si>
    <t>11093120774</t>
  </si>
  <si>
    <t>11093215700</t>
  </si>
  <si>
    <t>11093220389</t>
  </si>
  <si>
    <t>11093250060</t>
  </si>
  <si>
    <t>11093240061</t>
  </si>
  <si>
    <t>13145115000</t>
  </si>
  <si>
    <t>13145140345</t>
  </si>
  <si>
    <t>13145130721</t>
  </si>
  <si>
    <t>19603160056</t>
  </si>
  <si>
    <t>19603110461</t>
  </si>
  <si>
    <t>19603120781</t>
  </si>
  <si>
    <t>19603210461</t>
  </si>
  <si>
    <t>19603260056</t>
  </si>
  <si>
    <t>19603220782</t>
  </si>
  <si>
    <t>13060160066</t>
  </si>
  <si>
    <t>13060120780</t>
  </si>
  <si>
    <t>13142110665</t>
  </si>
  <si>
    <t>13142140343</t>
  </si>
  <si>
    <t>13142115015</t>
  </si>
  <si>
    <t>13143115000</t>
  </si>
  <si>
    <t>13143140340</t>
  </si>
  <si>
    <t>13143130716</t>
  </si>
  <si>
    <t>54240110758</t>
  </si>
  <si>
    <t>54240210758</t>
  </si>
  <si>
    <t>55087110758</t>
  </si>
  <si>
    <t>55087210758</t>
  </si>
  <si>
    <t>55092140209</t>
  </si>
  <si>
    <t>55092130717</t>
  </si>
  <si>
    <t>55092110734</t>
  </si>
  <si>
    <t>55093140209</t>
  </si>
  <si>
    <t>55093130717</t>
  </si>
  <si>
    <t>55093110734</t>
  </si>
  <si>
    <t>55094140209</t>
  </si>
  <si>
    <t>55094130717</t>
  </si>
  <si>
    <t>55094110734</t>
  </si>
  <si>
    <t>14116120772</t>
  </si>
  <si>
    <t>14116130716</t>
  </si>
  <si>
    <t>14116110000</t>
  </si>
  <si>
    <t>14116115000</t>
  </si>
  <si>
    <t>14116240003</t>
  </si>
  <si>
    <t>14116220332</t>
  </si>
  <si>
    <t>14116210000</t>
  </si>
  <si>
    <t>14116215000</t>
  </si>
  <si>
    <t>14117210000</t>
  </si>
  <si>
    <t>14117215000</t>
  </si>
  <si>
    <t>14117220332</t>
  </si>
  <si>
    <t>14117240003</t>
  </si>
  <si>
    <t>14117110000</t>
  </si>
  <si>
    <t>14117115000</t>
  </si>
  <si>
    <t>14117120772</t>
  </si>
  <si>
    <t>14117130716</t>
  </si>
  <si>
    <t>14118210000</t>
  </si>
  <si>
    <t>14118215000</t>
  </si>
  <si>
    <t>14118220332</t>
  </si>
  <si>
    <t>14118115000</t>
  </si>
  <si>
    <t>14118110000</t>
  </si>
  <si>
    <t>14131215000</t>
  </si>
  <si>
    <t>14132115000</t>
  </si>
  <si>
    <t>11095115700</t>
  </si>
  <si>
    <t>11095215700</t>
  </si>
  <si>
    <t>40308</t>
  </si>
  <si>
    <t>28100</t>
  </si>
  <si>
    <t>creme de menthe</t>
  </si>
  <si>
    <t>china blue</t>
  </si>
  <si>
    <t>11067115000</t>
  </si>
  <si>
    <t>11067115700</t>
  </si>
  <si>
    <t>11067140308</t>
  </si>
  <si>
    <t>11062115000</t>
  </si>
  <si>
    <t>11062115700</t>
  </si>
  <si>
    <t>11062140308</t>
  </si>
  <si>
    <t>11062215000</t>
  </si>
  <si>
    <t>11062215700</t>
  </si>
  <si>
    <t>11062240189</t>
  </si>
  <si>
    <t>11064115000</t>
  </si>
  <si>
    <t>11064115700</t>
  </si>
  <si>
    <t>11064140308</t>
  </si>
  <si>
    <t>11064215000</t>
  </si>
  <si>
    <t>11064215700</t>
  </si>
  <si>
    <t>11064240189</t>
  </si>
  <si>
    <t>11065215000</t>
  </si>
  <si>
    <t>11065215700</t>
  </si>
  <si>
    <t>11065240189</t>
  </si>
  <si>
    <t>52756110457</t>
  </si>
  <si>
    <t>52756115000</t>
  </si>
  <si>
    <t>52756120377</t>
  </si>
  <si>
    <t>52756210457</t>
  </si>
  <si>
    <t>52756215000</t>
  </si>
  <si>
    <t>52756220377</t>
  </si>
  <si>
    <t>52756228100</t>
  </si>
  <si>
    <t>52755110457</t>
  </si>
  <si>
    <t>52755115000</t>
  </si>
  <si>
    <t>52755120377</t>
  </si>
  <si>
    <t>52755210457</t>
  </si>
  <si>
    <t>52755215000</t>
  </si>
  <si>
    <t>52755220377</t>
  </si>
  <si>
    <t>$ MSRP</t>
  </si>
  <si>
    <t>$ WSP</t>
  </si>
  <si>
    <t>TOTAL VALUE</t>
  </si>
  <si>
    <t>QTY     XS</t>
  </si>
  <si>
    <t>QTY       S</t>
  </si>
  <si>
    <t>QTY       M</t>
  </si>
  <si>
    <t>QTY        L</t>
  </si>
  <si>
    <t>QTY     XL</t>
  </si>
  <si>
    <t>TOTAL QTY</t>
  </si>
  <si>
    <t>QTY   XXL</t>
  </si>
  <si>
    <t>SS21 ORDER FORM</t>
  </si>
  <si>
    <t>CUSTOMER NAME</t>
  </si>
  <si>
    <t>DELIVERY DATE</t>
  </si>
  <si>
    <t>ACCOUNT NUMBER</t>
  </si>
  <si>
    <t>CITY, ST ZIP CODE</t>
  </si>
  <si>
    <t>PO NUMBER(S)</t>
  </si>
  <si>
    <t>SHIP DATE(S)</t>
  </si>
  <si>
    <t>SHPPING ADDRESS</t>
  </si>
  <si>
    <t>$ SMC WSP</t>
  </si>
  <si>
    <t>Socks micro crew CERAMICOOL HIKE</t>
  </si>
  <si>
    <t>Socks crew CERAMICOOL HIKE GRAPHIC</t>
  </si>
  <si>
    <t>40347</t>
  </si>
  <si>
    <t>climbing ivy - graphic SS21</t>
  </si>
  <si>
    <t>50067</t>
  </si>
  <si>
    <t>marmalade - graphic SS21</t>
  </si>
  <si>
    <t>60061</t>
  </si>
  <si>
    <t>black - odlo steel grey</t>
  </si>
  <si>
    <t>Socks micro crew CERAMICOOL HIKE GRAPHIC</t>
  </si>
  <si>
    <t>Midlayer full zip STEAM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</si>
</sst>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DINOT"/>
      <family val="2"/>
    </font>
    <font>
      <b/>
      <sz val="10"/>
      <color theme="1"/>
      <name val="DINOT"/>
      <family val="2"/>
    </font>
    <font>
      <sz val="10"/>
      <color theme="1"/>
      <name val="DINOT"/>
      <family val="2"/>
    </font>
    <font>
      <sz val="10"/>
      <color theme="1"/>
      <name val="Eurostile"/>
      <family val="2"/>
    </font>
    <font>
      <b/>
      <sz val="10"/>
      <color theme="1"/>
      <name val="DINOT"/>
    </font>
    <font>
      <sz val="8"/>
      <color theme="1"/>
      <name val="DINOT"/>
      <family val="2"/>
    </font>
    <font>
      <b/>
      <sz val="11"/>
      <color theme="1"/>
      <name val="DINO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/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4" fontId="3" fillId="2" borderId="0" xfId="0" applyNumberFormat="1" applyFont="1" applyFill="1"/>
    <xf numFmtId="4" fontId="4" fillId="3" borderId="1" xfId="0" applyNumberFormat="1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NumberFormat="1" applyFont="1" applyFill="1"/>
    <xf numFmtId="0" fontId="3" fillId="2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Normal 6" xfId="1" xr:uid="{00000000-0005-0000-0000-000003000000}"/>
  </cellStyles>
  <dxfs count="12">
    <dxf>
      <font>
        <b val="0"/>
        <i val="0"/>
        <strike val="0"/>
        <color auto="1"/>
      </font>
      <fill>
        <patternFill patternType="gray125">
          <fgColor auto="1"/>
        </patternFill>
      </fill>
    </dxf>
    <dxf>
      <font>
        <strike val="0"/>
        <color rgb="FFFF0000"/>
      </font>
      <fill>
        <patternFill patternType="lightGray"/>
      </fill>
    </dxf>
    <dxf>
      <font>
        <b val="0"/>
        <i val="0"/>
        <strike val="0"/>
        <color auto="1"/>
      </font>
      <fill>
        <patternFill patternType="gray125">
          <fgColor auto="1"/>
        </patternFill>
      </fill>
    </dxf>
    <dxf>
      <font>
        <strike val="0"/>
        <color rgb="FFFF0000"/>
      </font>
      <fill>
        <patternFill patternType="lightGray"/>
      </fill>
    </dxf>
    <dxf>
      <font>
        <b val="0"/>
        <i val="0"/>
        <strike val="0"/>
        <color auto="1"/>
      </font>
      <fill>
        <patternFill patternType="gray125">
          <fgColor auto="1"/>
        </patternFill>
      </fill>
    </dxf>
    <dxf>
      <font>
        <strike val="0"/>
        <color rgb="FFFF0000"/>
      </font>
      <fill>
        <patternFill patternType="lightGray"/>
      </fill>
    </dxf>
    <dxf>
      <font>
        <b val="0"/>
        <i val="0"/>
        <strike val="0"/>
        <color auto="1"/>
      </font>
      <fill>
        <patternFill patternType="gray125">
          <fgColor auto="1"/>
        </patternFill>
      </fill>
    </dxf>
    <dxf>
      <font>
        <strike val="0"/>
        <color rgb="FFFF0000"/>
      </font>
      <fill>
        <patternFill patternType="lightGray"/>
      </fill>
    </dxf>
    <dxf>
      <font>
        <b val="0"/>
        <i val="0"/>
        <strike val="0"/>
        <color auto="1"/>
      </font>
      <fill>
        <patternFill patternType="gray125">
          <fgColor auto="1"/>
        </patternFill>
      </fill>
    </dxf>
    <dxf>
      <font>
        <strike val="0"/>
        <color rgb="FFFF0000"/>
      </font>
      <fill>
        <patternFill patternType="lightGray"/>
      </fill>
    </dxf>
    <dxf>
      <font>
        <b val="0"/>
        <i val="0"/>
        <strike val="0"/>
        <color auto="1"/>
      </font>
      <fill>
        <patternFill patternType="gray125">
          <fgColor auto="1"/>
        </patternFill>
      </fill>
    </dxf>
    <dxf>
      <font>
        <strike val="0"/>
        <color rgb="FFFF0000"/>
      </font>
      <fill>
        <patternFill patternType="light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709083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E651D7-B2D7-4247-BB4F-59940194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9083" cy="709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3"/>
  <sheetViews>
    <sheetView tabSelected="1" zoomScale="90" zoomScaleNormal="90" zoomScalePageLayoutView="90" workbookViewId="0">
      <pane ySplit="9" topLeftCell="A10" activePane="bottomLeft" state="frozen"/>
      <selection pane="bottomLeft" activeCell="G7" sqref="G7"/>
    </sheetView>
  </sheetViews>
  <sheetFormatPr defaultColWidth="9.6328125" defaultRowHeight="15"/>
  <cols>
    <col min="1" max="1" width="12.453125" style="1" customWidth="1"/>
    <col min="2" max="2" width="46.453125" style="3" customWidth="1"/>
    <col min="3" max="3" width="10.36328125" style="2" customWidth="1"/>
    <col min="4" max="4" width="35.1796875" style="2" customWidth="1"/>
    <col min="5" max="5" width="14.36328125" style="2" customWidth="1"/>
    <col min="6" max="6" width="9.81640625" style="2" customWidth="1"/>
    <col min="7" max="8" width="13.1796875" style="9" customWidth="1"/>
    <col min="9" max="9" width="11" style="9" customWidth="1"/>
    <col min="10" max="15" width="9.6328125" style="13"/>
    <col min="16" max="16" width="10.81640625" style="13" customWidth="1"/>
    <col min="17" max="17" width="9.6328125" style="13"/>
    <col min="18" max="18" width="29.36328125" style="13" customWidth="1"/>
    <col min="19" max="16384" width="9.6328125" style="1"/>
  </cols>
  <sheetData>
    <row r="1" spans="1:18">
      <c r="B1" s="19" t="s">
        <v>316</v>
      </c>
    </row>
    <row r="2" spans="1:18">
      <c r="B2" s="3" t="s">
        <v>317</v>
      </c>
      <c r="D2" s="20"/>
    </row>
    <row r="3" spans="1:18">
      <c r="B3" s="3" t="s">
        <v>319</v>
      </c>
      <c r="D3" s="20"/>
    </row>
    <row r="4" spans="1:18">
      <c r="B4" s="3" t="s">
        <v>323</v>
      </c>
      <c r="D4" s="20"/>
    </row>
    <row r="5" spans="1:18">
      <c r="B5" s="3" t="s">
        <v>320</v>
      </c>
      <c r="D5" s="20"/>
    </row>
    <row r="6" spans="1:18">
      <c r="B6" s="3" t="s">
        <v>322</v>
      </c>
      <c r="D6" s="20"/>
    </row>
    <row r="7" spans="1:18">
      <c r="B7" s="3" t="s">
        <v>321</v>
      </c>
      <c r="D7" s="20"/>
    </row>
    <row r="9" spans="1:18" s="6" customFormat="1" ht="30">
      <c r="A9" s="7" t="s">
        <v>4</v>
      </c>
      <c r="B9" s="7" t="s">
        <v>3</v>
      </c>
      <c r="C9" s="8" t="s">
        <v>2</v>
      </c>
      <c r="D9" s="8" t="s">
        <v>1</v>
      </c>
      <c r="E9" s="8" t="s">
        <v>0</v>
      </c>
      <c r="F9" s="8" t="s">
        <v>5</v>
      </c>
      <c r="G9" s="10" t="s">
        <v>307</v>
      </c>
      <c r="H9" s="10" t="s">
        <v>324</v>
      </c>
      <c r="I9" s="10" t="s">
        <v>306</v>
      </c>
      <c r="J9" s="18" t="s">
        <v>309</v>
      </c>
      <c r="K9" s="18" t="s">
        <v>310</v>
      </c>
      <c r="L9" s="18" t="s">
        <v>311</v>
      </c>
      <c r="M9" s="18" t="s">
        <v>312</v>
      </c>
      <c r="N9" s="18" t="s">
        <v>313</v>
      </c>
      <c r="O9" s="18" t="s">
        <v>315</v>
      </c>
      <c r="P9" s="12" t="s">
        <v>314</v>
      </c>
      <c r="Q9" s="12" t="s">
        <v>308</v>
      </c>
      <c r="R9" s="12" t="s">
        <v>318</v>
      </c>
    </row>
    <row r="10" spans="1:18">
      <c r="A10" s="5">
        <v>110621</v>
      </c>
      <c r="B10" s="14" t="s">
        <v>22</v>
      </c>
      <c r="C10" s="5" t="s">
        <v>42</v>
      </c>
      <c r="D10" s="5" t="s">
        <v>100</v>
      </c>
      <c r="E10" s="5" t="s">
        <v>278</v>
      </c>
      <c r="F10" s="5" t="s">
        <v>158</v>
      </c>
      <c r="G10" s="11">
        <f>I10/2</f>
        <v>22.5</v>
      </c>
      <c r="H10" s="11">
        <v>19.100000000000001</v>
      </c>
      <c r="I10" s="11">
        <v>45</v>
      </c>
      <c r="O10" s="15"/>
      <c r="P10" s="13">
        <f>J10+K10+L10+M10+N10+O10</f>
        <v>0</v>
      </c>
      <c r="Q10" s="13">
        <f>G10*P10</f>
        <v>0</v>
      </c>
      <c r="R10" s="17">
        <v>44228</v>
      </c>
    </row>
    <row r="11" spans="1:18">
      <c r="A11" s="5">
        <v>110621</v>
      </c>
      <c r="B11" s="4" t="s">
        <v>22</v>
      </c>
      <c r="C11" s="5" t="s">
        <v>45</v>
      </c>
      <c r="D11" s="5" t="s">
        <v>103</v>
      </c>
      <c r="E11" s="5" t="s">
        <v>279</v>
      </c>
      <c r="F11" s="5" t="s">
        <v>158</v>
      </c>
      <c r="G11" s="11">
        <f t="shared" ref="G11:G48" si="0">I11/2</f>
        <v>22.5</v>
      </c>
      <c r="H11" s="11">
        <v>19.100000000000001</v>
      </c>
      <c r="I11" s="11">
        <v>45</v>
      </c>
      <c r="O11" s="15"/>
      <c r="P11" s="13">
        <f t="shared" ref="P11:P51" si="1">J11+K11+L11+M11+N11+O11</f>
        <v>0</v>
      </c>
      <c r="Q11" s="13">
        <f>G11*P11</f>
        <v>0</v>
      </c>
      <c r="R11" s="17">
        <v>44228</v>
      </c>
    </row>
    <row r="12" spans="1:18">
      <c r="A12" s="5">
        <v>110621</v>
      </c>
      <c r="B12" s="4" t="s">
        <v>22</v>
      </c>
      <c r="C12" s="5" t="s">
        <v>271</v>
      </c>
      <c r="D12" s="5" t="s">
        <v>273</v>
      </c>
      <c r="E12" s="5" t="s">
        <v>280</v>
      </c>
      <c r="F12" s="5" t="s">
        <v>158</v>
      </c>
      <c r="G12" s="11">
        <f t="shared" si="0"/>
        <v>22.5</v>
      </c>
      <c r="H12" s="11">
        <v>19.100000000000001</v>
      </c>
      <c r="I12" s="11">
        <v>45</v>
      </c>
      <c r="O12" s="15"/>
      <c r="P12" s="13">
        <f t="shared" si="1"/>
        <v>0</v>
      </c>
      <c r="Q12" s="13">
        <f t="shared" ref="Q12:Q52" si="2">G12*P12</f>
        <v>0</v>
      </c>
      <c r="R12" s="17">
        <v>44228</v>
      </c>
    </row>
    <row r="13" spans="1:18">
      <c r="A13" s="5">
        <v>110622</v>
      </c>
      <c r="B13" s="14" t="s">
        <v>23</v>
      </c>
      <c r="C13" s="5" t="s">
        <v>42</v>
      </c>
      <c r="D13" s="5" t="s">
        <v>100</v>
      </c>
      <c r="E13" s="5" t="s">
        <v>281</v>
      </c>
      <c r="F13" s="5" t="s">
        <v>157</v>
      </c>
      <c r="G13" s="11">
        <f t="shared" si="0"/>
        <v>22.5</v>
      </c>
      <c r="H13" s="11">
        <v>19.100000000000001</v>
      </c>
      <c r="I13" s="11">
        <v>45</v>
      </c>
      <c r="J13" s="15"/>
      <c r="P13" s="13">
        <f t="shared" si="1"/>
        <v>0</v>
      </c>
      <c r="Q13" s="13">
        <f t="shared" si="2"/>
        <v>0</v>
      </c>
      <c r="R13" s="17">
        <v>44228</v>
      </c>
    </row>
    <row r="14" spans="1:18">
      <c r="A14" s="5">
        <v>110622</v>
      </c>
      <c r="B14" s="4" t="s">
        <v>23</v>
      </c>
      <c r="C14" s="5" t="s">
        <v>45</v>
      </c>
      <c r="D14" s="5" t="s">
        <v>103</v>
      </c>
      <c r="E14" s="5" t="s">
        <v>282</v>
      </c>
      <c r="F14" s="5" t="s">
        <v>157</v>
      </c>
      <c r="G14" s="11">
        <f t="shared" si="0"/>
        <v>22.5</v>
      </c>
      <c r="H14" s="11">
        <v>19.100000000000001</v>
      </c>
      <c r="I14" s="11">
        <v>45</v>
      </c>
      <c r="J14" s="15"/>
      <c r="P14" s="13">
        <f t="shared" si="1"/>
        <v>0</v>
      </c>
      <c r="Q14" s="13">
        <f t="shared" si="2"/>
        <v>0</v>
      </c>
      <c r="R14" s="17">
        <v>44228</v>
      </c>
    </row>
    <row r="15" spans="1:18">
      <c r="A15" s="5">
        <v>110622</v>
      </c>
      <c r="B15" s="4" t="s">
        <v>23</v>
      </c>
      <c r="C15" s="5" t="s">
        <v>47</v>
      </c>
      <c r="D15" s="5" t="s">
        <v>105</v>
      </c>
      <c r="E15" s="5" t="s">
        <v>283</v>
      </c>
      <c r="F15" s="5" t="s">
        <v>157</v>
      </c>
      <c r="G15" s="11">
        <f t="shared" si="0"/>
        <v>22.5</v>
      </c>
      <c r="H15" s="11">
        <v>19.100000000000001</v>
      </c>
      <c r="I15" s="11">
        <v>45</v>
      </c>
      <c r="J15" s="15"/>
      <c r="P15" s="13">
        <f t="shared" si="1"/>
        <v>0</v>
      </c>
      <c r="Q15" s="13">
        <f t="shared" si="2"/>
        <v>0</v>
      </c>
      <c r="R15" s="17">
        <v>44228</v>
      </c>
    </row>
    <row r="16" spans="1:18">
      <c r="A16" s="5">
        <v>110641</v>
      </c>
      <c r="B16" s="14" t="s">
        <v>24</v>
      </c>
      <c r="C16" s="5" t="s">
        <v>42</v>
      </c>
      <c r="D16" s="5" t="s">
        <v>100</v>
      </c>
      <c r="E16" s="5" t="s">
        <v>284</v>
      </c>
      <c r="F16" s="5" t="s">
        <v>158</v>
      </c>
      <c r="G16" s="11">
        <f t="shared" si="0"/>
        <v>37.5</v>
      </c>
      <c r="H16" s="11">
        <v>31.8</v>
      </c>
      <c r="I16" s="11">
        <v>75</v>
      </c>
      <c r="O16" s="15"/>
      <c r="P16" s="13">
        <f t="shared" si="1"/>
        <v>0</v>
      </c>
      <c r="Q16" s="13">
        <f t="shared" si="2"/>
        <v>0</v>
      </c>
      <c r="R16" s="17">
        <v>44228</v>
      </c>
    </row>
    <row r="17" spans="1:18">
      <c r="A17" s="5">
        <v>110641</v>
      </c>
      <c r="B17" s="4" t="s">
        <v>24</v>
      </c>
      <c r="C17" s="5" t="s">
        <v>45</v>
      </c>
      <c r="D17" s="5" t="s">
        <v>103</v>
      </c>
      <c r="E17" s="5" t="s">
        <v>285</v>
      </c>
      <c r="F17" s="5" t="s">
        <v>158</v>
      </c>
      <c r="G17" s="11">
        <f t="shared" si="0"/>
        <v>37.5</v>
      </c>
      <c r="H17" s="11">
        <v>31.8</v>
      </c>
      <c r="I17" s="11">
        <v>75</v>
      </c>
      <c r="O17" s="15"/>
      <c r="P17" s="13">
        <f t="shared" si="1"/>
        <v>0</v>
      </c>
      <c r="Q17" s="13">
        <f t="shared" si="2"/>
        <v>0</v>
      </c>
      <c r="R17" s="17">
        <v>44228</v>
      </c>
    </row>
    <row r="18" spans="1:18">
      <c r="A18" s="5">
        <v>110641</v>
      </c>
      <c r="B18" s="4" t="s">
        <v>24</v>
      </c>
      <c r="C18" s="5" t="s">
        <v>271</v>
      </c>
      <c r="D18" s="5" t="s">
        <v>273</v>
      </c>
      <c r="E18" s="5" t="s">
        <v>286</v>
      </c>
      <c r="F18" s="5" t="s">
        <v>158</v>
      </c>
      <c r="G18" s="11">
        <f t="shared" si="0"/>
        <v>37.5</v>
      </c>
      <c r="H18" s="11">
        <v>31.8</v>
      </c>
      <c r="I18" s="11">
        <v>75</v>
      </c>
      <c r="O18" s="15"/>
      <c r="P18" s="13">
        <f t="shared" si="1"/>
        <v>0</v>
      </c>
      <c r="Q18" s="13">
        <f t="shared" si="2"/>
        <v>0</v>
      </c>
      <c r="R18" s="17">
        <v>44228</v>
      </c>
    </row>
    <row r="19" spans="1:18">
      <c r="A19" s="5">
        <v>110642</v>
      </c>
      <c r="B19" s="4" t="s">
        <v>24</v>
      </c>
      <c r="C19" s="5" t="s">
        <v>42</v>
      </c>
      <c r="D19" s="5" t="s">
        <v>100</v>
      </c>
      <c r="E19" s="5" t="s">
        <v>287</v>
      </c>
      <c r="F19" s="5" t="s">
        <v>157</v>
      </c>
      <c r="G19" s="11">
        <f t="shared" si="0"/>
        <v>37.5</v>
      </c>
      <c r="H19" s="11">
        <v>31.8</v>
      </c>
      <c r="I19" s="11">
        <v>75</v>
      </c>
      <c r="J19" s="15"/>
      <c r="P19" s="13">
        <f t="shared" si="1"/>
        <v>0</v>
      </c>
      <c r="Q19" s="13">
        <f t="shared" si="2"/>
        <v>0</v>
      </c>
      <c r="R19" s="17">
        <v>44228</v>
      </c>
    </row>
    <row r="20" spans="1:18">
      <c r="A20" s="5">
        <v>110642</v>
      </c>
      <c r="B20" s="4" t="s">
        <v>24</v>
      </c>
      <c r="C20" s="5" t="s">
        <v>45</v>
      </c>
      <c r="D20" s="5" t="s">
        <v>103</v>
      </c>
      <c r="E20" s="5" t="s">
        <v>288</v>
      </c>
      <c r="F20" s="5" t="s">
        <v>157</v>
      </c>
      <c r="G20" s="11">
        <f t="shared" si="0"/>
        <v>37.5</v>
      </c>
      <c r="H20" s="11">
        <v>31.8</v>
      </c>
      <c r="I20" s="11">
        <v>75</v>
      </c>
      <c r="J20" s="15"/>
      <c r="P20" s="13">
        <f t="shared" si="1"/>
        <v>0</v>
      </c>
      <c r="Q20" s="13">
        <f t="shared" si="2"/>
        <v>0</v>
      </c>
      <c r="R20" s="17">
        <v>44228</v>
      </c>
    </row>
    <row r="21" spans="1:18">
      <c r="A21" s="5">
        <v>110642</v>
      </c>
      <c r="B21" s="4" t="s">
        <v>24</v>
      </c>
      <c r="C21" s="5" t="s">
        <v>47</v>
      </c>
      <c r="D21" s="5" t="s">
        <v>105</v>
      </c>
      <c r="E21" s="5" t="s">
        <v>289</v>
      </c>
      <c r="F21" s="5" t="s">
        <v>157</v>
      </c>
      <c r="G21" s="11">
        <f t="shared" si="0"/>
        <v>37.5</v>
      </c>
      <c r="H21" s="11">
        <v>31.8</v>
      </c>
      <c r="I21" s="11">
        <v>75</v>
      </c>
      <c r="J21" s="15"/>
      <c r="P21" s="13">
        <f t="shared" si="1"/>
        <v>0</v>
      </c>
      <c r="Q21" s="13">
        <f t="shared" si="2"/>
        <v>0</v>
      </c>
      <c r="R21" s="17">
        <v>44228</v>
      </c>
    </row>
    <row r="22" spans="1:18">
      <c r="A22" s="5">
        <v>110652</v>
      </c>
      <c r="B22" s="21" t="s">
        <v>25</v>
      </c>
      <c r="C22" s="5" t="s">
        <v>42</v>
      </c>
      <c r="D22" s="5" t="s">
        <v>100</v>
      </c>
      <c r="E22" s="5" t="s">
        <v>290</v>
      </c>
      <c r="F22" s="5" t="s">
        <v>157</v>
      </c>
      <c r="G22" s="11">
        <f t="shared" si="0"/>
        <v>35</v>
      </c>
      <c r="H22" s="11">
        <v>29.7</v>
      </c>
      <c r="I22" s="11">
        <v>70</v>
      </c>
      <c r="J22" s="15"/>
      <c r="P22" s="13">
        <f t="shared" si="1"/>
        <v>0</v>
      </c>
      <c r="Q22" s="13">
        <f t="shared" si="2"/>
        <v>0</v>
      </c>
      <c r="R22" s="17">
        <v>44228</v>
      </c>
    </row>
    <row r="23" spans="1:18">
      <c r="A23" s="5">
        <v>110652</v>
      </c>
      <c r="B23" s="4" t="s">
        <v>25</v>
      </c>
      <c r="C23" s="5" t="s">
        <v>45</v>
      </c>
      <c r="D23" s="5" t="s">
        <v>103</v>
      </c>
      <c r="E23" s="5" t="s">
        <v>291</v>
      </c>
      <c r="F23" s="5" t="s">
        <v>157</v>
      </c>
      <c r="G23" s="11">
        <f t="shared" si="0"/>
        <v>35</v>
      </c>
      <c r="H23" s="11">
        <v>29.7</v>
      </c>
      <c r="I23" s="11">
        <v>70</v>
      </c>
      <c r="J23" s="15"/>
      <c r="P23" s="13">
        <f t="shared" si="1"/>
        <v>0</v>
      </c>
      <c r="Q23" s="13">
        <f t="shared" si="2"/>
        <v>0</v>
      </c>
      <c r="R23" s="17">
        <v>44228</v>
      </c>
    </row>
    <row r="24" spans="1:18">
      <c r="A24" s="5">
        <v>110652</v>
      </c>
      <c r="B24" s="4" t="s">
        <v>25</v>
      </c>
      <c r="C24" s="5" t="s">
        <v>47</v>
      </c>
      <c r="D24" s="5" t="s">
        <v>105</v>
      </c>
      <c r="E24" s="5" t="s">
        <v>292</v>
      </c>
      <c r="F24" s="5" t="s">
        <v>157</v>
      </c>
      <c r="G24" s="11">
        <f t="shared" si="0"/>
        <v>35</v>
      </c>
      <c r="H24" s="11">
        <v>29.7</v>
      </c>
      <c r="I24" s="11">
        <v>70</v>
      </c>
      <c r="J24" s="15"/>
      <c r="P24" s="13">
        <f t="shared" si="1"/>
        <v>0</v>
      </c>
      <c r="Q24" s="13">
        <f t="shared" si="2"/>
        <v>0</v>
      </c>
      <c r="R24" s="17">
        <v>44228</v>
      </c>
    </row>
    <row r="25" spans="1:18">
      <c r="A25" s="5">
        <v>110671</v>
      </c>
      <c r="B25" s="14" t="s">
        <v>21</v>
      </c>
      <c r="C25" s="5" t="s">
        <v>42</v>
      </c>
      <c r="D25" s="5" t="s">
        <v>100</v>
      </c>
      <c r="E25" s="5" t="s">
        <v>275</v>
      </c>
      <c r="F25" s="5" t="s">
        <v>158</v>
      </c>
      <c r="G25" s="11">
        <f t="shared" si="0"/>
        <v>32.5</v>
      </c>
      <c r="H25" s="11">
        <v>27.6</v>
      </c>
      <c r="I25" s="11">
        <v>65</v>
      </c>
      <c r="O25" s="15"/>
      <c r="P25" s="13">
        <f t="shared" si="1"/>
        <v>0</v>
      </c>
      <c r="Q25" s="13">
        <f t="shared" si="2"/>
        <v>0</v>
      </c>
      <c r="R25" s="17">
        <v>44228</v>
      </c>
    </row>
    <row r="26" spans="1:18">
      <c r="A26" s="5">
        <v>110671</v>
      </c>
      <c r="B26" s="4" t="s">
        <v>21</v>
      </c>
      <c r="C26" s="5" t="s">
        <v>45</v>
      </c>
      <c r="D26" s="5" t="s">
        <v>103</v>
      </c>
      <c r="E26" s="5" t="s">
        <v>276</v>
      </c>
      <c r="F26" s="5" t="s">
        <v>158</v>
      </c>
      <c r="G26" s="11">
        <f t="shared" si="0"/>
        <v>32.5</v>
      </c>
      <c r="H26" s="11">
        <v>27.6</v>
      </c>
      <c r="I26" s="11">
        <v>65</v>
      </c>
      <c r="O26" s="15"/>
      <c r="P26" s="13">
        <f t="shared" si="1"/>
        <v>0</v>
      </c>
      <c r="Q26" s="13">
        <f t="shared" si="2"/>
        <v>0</v>
      </c>
      <c r="R26" s="17">
        <v>44228</v>
      </c>
    </row>
    <row r="27" spans="1:18">
      <c r="A27" s="5">
        <v>110671</v>
      </c>
      <c r="B27" s="4" t="s">
        <v>21</v>
      </c>
      <c r="C27" s="5" t="s">
        <v>271</v>
      </c>
      <c r="D27" s="5" t="s">
        <v>273</v>
      </c>
      <c r="E27" s="5" t="s">
        <v>277</v>
      </c>
      <c r="F27" s="5" t="s">
        <v>158</v>
      </c>
      <c r="G27" s="11">
        <f t="shared" si="0"/>
        <v>32.5</v>
      </c>
      <c r="H27" s="11">
        <v>27.6</v>
      </c>
      <c r="I27" s="11">
        <v>65</v>
      </c>
      <c r="O27" s="15"/>
      <c r="P27" s="13">
        <f t="shared" si="1"/>
        <v>0</v>
      </c>
      <c r="Q27" s="13">
        <f t="shared" si="2"/>
        <v>0</v>
      </c>
      <c r="R27" s="17">
        <v>44228</v>
      </c>
    </row>
    <row r="28" spans="1:18">
      <c r="A28" s="5">
        <v>110911</v>
      </c>
      <c r="B28" s="14" t="s">
        <v>16</v>
      </c>
      <c r="C28" s="5" t="s">
        <v>45</v>
      </c>
      <c r="D28" s="5" t="s">
        <v>103</v>
      </c>
      <c r="E28" s="5" t="s">
        <v>199</v>
      </c>
      <c r="F28" s="5" t="s">
        <v>158</v>
      </c>
      <c r="G28" s="11">
        <f t="shared" si="0"/>
        <v>30</v>
      </c>
      <c r="H28" s="11">
        <v>25.5</v>
      </c>
      <c r="I28" s="11">
        <v>60</v>
      </c>
      <c r="O28" s="15"/>
      <c r="P28" s="13">
        <f t="shared" si="1"/>
        <v>0</v>
      </c>
      <c r="Q28" s="13">
        <f t="shared" si="2"/>
        <v>0</v>
      </c>
      <c r="R28" s="17">
        <v>44228</v>
      </c>
    </row>
    <row r="29" spans="1:18">
      <c r="A29" s="5">
        <v>110911</v>
      </c>
      <c r="B29" s="4" t="s">
        <v>16</v>
      </c>
      <c r="C29" s="5" t="s">
        <v>57</v>
      </c>
      <c r="D29" s="5" t="s">
        <v>115</v>
      </c>
      <c r="E29" s="5" t="s">
        <v>201</v>
      </c>
      <c r="F29" s="5" t="s">
        <v>158</v>
      </c>
      <c r="G29" s="11">
        <f t="shared" si="0"/>
        <v>30</v>
      </c>
      <c r="H29" s="11">
        <v>25.5</v>
      </c>
      <c r="I29" s="11">
        <v>60</v>
      </c>
      <c r="O29" s="15"/>
      <c r="P29" s="13">
        <f t="shared" si="1"/>
        <v>0</v>
      </c>
      <c r="Q29" s="13">
        <f t="shared" si="2"/>
        <v>0</v>
      </c>
      <c r="R29" s="17">
        <v>44228</v>
      </c>
    </row>
    <row r="30" spans="1:18">
      <c r="A30" s="5">
        <v>110911</v>
      </c>
      <c r="B30" s="4" t="s">
        <v>16</v>
      </c>
      <c r="C30" s="5" t="s">
        <v>67</v>
      </c>
      <c r="D30" s="5" t="s">
        <v>124</v>
      </c>
      <c r="E30" s="5" t="s">
        <v>200</v>
      </c>
      <c r="F30" s="5" t="s">
        <v>158</v>
      </c>
      <c r="G30" s="11">
        <f t="shared" si="0"/>
        <v>30</v>
      </c>
      <c r="H30" s="11">
        <v>25.5</v>
      </c>
      <c r="I30" s="11">
        <v>60</v>
      </c>
      <c r="O30" s="15"/>
      <c r="P30" s="13">
        <f t="shared" si="1"/>
        <v>0</v>
      </c>
      <c r="Q30" s="13">
        <f t="shared" si="2"/>
        <v>0</v>
      </c>
      <c r="R30" s="17">
        <v>44228</v>
      </c>
    </row>
    <row r="31" spans="1:18">
      <c r="A31" s="5">
        <v>110921</v>
      </c>
      <c r="B31" s="14" t="s">
        <v>17</v>
      </c>
      <c r="C31" s="5" t="s">
        <v>45</v>
      </c>
      <c r="D31" s="5" t="s">
        <v>103</v>
      </c>
      <c r="E31" s="5" t="s">
        <v>202</v>
      </c>
      <c r="F31" s="5" t="s">
        <v>158</v>
      </c>
      <c r="G31" s="11">
        <f t="shared" si="0"/>
        <v>32.5</v>
      </c>
      <c r="H31" s="11">
        <v>27.6</v>
      </c>
      <c r="I31" s="11">
        <v>65</v>
      </c>
      <c r="O31" s="15"/>
      <c r="P31" s="13">
        <f t="shared" si="1"/>
        <v>0</v>
      </c>
      <c r="Q31" s="13">
        <f t="shared" si="2"/>
        <v>0</v>
      </c>
      <c r="R31" s="17">
        <v>44228</v>
      </c>
    </row>
    <row r="32" spans="1:18">
      <c r="A32" s="5">
        <v>110921</v>
      </c>
      <c r="B32" s="4" t="s">
        <v>17</v>
      </c>
      <c r="C32" s="5" t="s">
        <v>57</v>
      </c>
      <c r="D32" s="5" t="s">
        <v>115</v>
      </c>
      <c r="E32" s="5" t="s">
        <v>204</v>
      </c>
      <c r="F32" s="5" t="s">
        <v>158</v>
      </c>
      <c r="G32" s="11">
        <f t="shared" si="0"/>
        <v>32.5</v>
      </c>
      <c r="H32" s="11">
        <v>27.6</v>
      </c>
      <c r="I32" s="11">
        <v>65</v>
      </c>
      <c r="O32" s="15"/>
      <c r="P32" s="13">
        <f t="shared" si="1"/>
        <v>0</v>
      </c>
      <c r="Q32" s="13">
        <f t="shared" si="2"/>
        <v>0</v>
      </c>
      <c r="R32" s="17">
        <v>44228</v>
      </c>
    </row>
    <row r="33" spans="1:18">
      <c r="A33" s="5">
        <v>110921</v>
      </c>
      <c r="B33" s="4" t="s">
        <v>17</v>
      </c>
      <c r="C33" s="5" t="s">
        <v>67</v>
      </c>
      <c r="D33" s="5" t="s">
        <v>124</v>
      </c>
      <c r="E33" s="5" t="s">
        <v>203</v>
      </c>
      <c r="F33" s="5" t="s">
        <v>158</v>
      </c>
      <c r="G33" s="11">
        <f t="shared" si="0"/>
        <v>32.5</v>
      </c>
      <c r="H33" s="11">
        <v>27.6</v>
      </c>
      <c r="I33" s="11">
        <v>65</v>
      </c>
      <c r="O33" s="15"/>
      <c r="P33" s="13">
        <f t="shared" si="1"/>
        <v>0</v>
      </c>
      <c r="Q33" s="13">
        <f t="shared" si="2"/>
        <v>0</v>
      </c>
      <c r="R33" s="17">
        <v>44228</v>
      </c>
    </row>
    <row r="34" spans="1:18">
      <c r="A34" s="5">
        <v>110922</v>
      </c>
      <c r="B34" s="4" t="s">
        <v>17</v>
      </c>
      <c r="C34" s="5" t="s">
        <v>45</v>
      </c>
      <c r="D34" s="5" t="s">
        <v>103</v>
      </c>
      <c r="E34" s="5" t="s">
        <v>205</v>
      </c>
      <c r="F34" s="5" t="s">
        <v>157</v>
      </c>
      <c r="G34" s="11">
        <f t="shared" si="0"/>
        <v>32.5</v>
      </c>
      <c r="H34" s="11">
        <v>27.6</v>
      </c>
      <c r="I34" s="11">
        <v>65</v>
      </c>
      <c r="J34" s="15"/>
      <c r="P34" s="13">
        <f t="shared" si="1"/>
        <v>0</v>
      </c>
      <c r="Q34" s="13">
        <f t="shared" si="2"/>
        <v>0</v>
      </c>
      <c r="R34" s="17">
        <v>44228</v>
      </c>
    </row>
    <row r="35" spans="1:18">
      <c r="A35" s="5">
        <v>110922</v>
      </c>
      <c r="B35" s="4" t="s">
        <v>17</v>
      </c>
      <c r="C35" s="5" t="s">
        <v>50</v>
      </c>
      <c r="D35" s="5" t="s">
        <v>108</v>
      </c>
      <c r="E35" s="5" t="s">
        <v>207</v>
      </c>
      <c r="F35" s="5" t="s">
        <v>157</v>
      </c>
      <c r="G35" s="11">
        <f t="shared" si="0"/>
        <v>32.5</v>
      </c>
      <c r="H35" s="11">
        <v>27.6</v>
      </c>
      <c r="I35" s="11">
        <v>65</v>
      </c>
      <c r="J35" s="15"/>
      <c r="P35" s="13">
        <f t="shared" si="1"/>
        <v>0</v>
      </c>
      <c r="Q35" s="13">
        <f t="shared" si="2"/>
        <v>0</v>
      </c>
      <c r="R35" s="17">
        <v>44228</v>
      </c>
    </row>
    <row r="36" spans="1:18">
      <c r="A36" s="5">
        <v>110922</v>
      </c>
      <c r="B36" s="4" t="s">
        <v>17</v>
      </c>
      <c r="C36" s="5" t="s">
        <v>69</v>
      </c>
      <c r="D36" s="5" t="s">
        <v>126</v>
      </c>
      <c r="E36" s="5" t="s">
        <v>208</v>
      </c>
      <c r="F36" s="5" t="s">
        <v>157</v>
      </c>
      <c r="G36" s="11">
        <f t="shared" si="0"/>
        <v>32.5</v>
      </c>
      <c r="H36" s="11">
        <v>27.6</v>
      </c>
      <c r="I36" s="11">
        <v>65</v>
      </c>
      <c r="J36" s="15"/>
      <c r="P36" s="13">
        <f t="shared" si="1"/>
        <v>0</v>
      </c>
      <c r="Q36" s="13">
        <f t="shared" si="2"/>
        <v>0</v>
      </c>
      <c r="R36" s="17">
        <v>44228</v>
      </c>
    </row>
    <row r="37" spans="1:18">
      <c r="A37" s="5">
        <v>110922</v>
      </c>
      <c r="B37" s="4" t="s">
        <v>17</v>
      </c>
      <c r="C37" s="5" t="s">
        <v>93</v>
      </c>
      <c r="D37" s="5" t="s">
        <v>151</v>
      </c>
      <c r="E37" s="5" t="s">
        <v>206</v>
      </c>
      <c r="F37" s="5" t="s">
        <v>157</v>
      </c>
      <c r="G37" s="11">
        <f t="shared" si="0"/>
        <v>32.5</v>
      </c>
      <c r="H37" s="11">
        <v>27.6</v>
      </c>
      <c r="I37" s="11">
        <v>65</v>
      </c>
      <c r="J37" s="15"/>
      <c r="P37" s="13">
        <f t="shared" si="1"/>
        <v>0</v>
      </c>
      <c r="Q37" s="13">
        <f t="shared" si="2"/>
        <v>0</v>
      </c>
      <c r="R37" s="17">
        <v>44228</v>
      </c>
    </row>
    <row r="38" spans="1:18">
      <c r="A38" s="5">
        <v>110931</v>
      </c>
      <c r="B38" s="14" t="s">
        <v>18</v>
      </c>
      <c r="C38" s="5" t="s">
        <v>45</v>
      </c>
      <c r="D38" s="5" t="s">
        <v>103</v>
      </c>
      <c r="E38" s="5" t="s">
        <v>209</v>
      </c>
      <c r="F38" s="5" t="s">
        <v>158</v>
      </c>
      <c r="G38" s="11">
        <f t="shared" si="0"/>
        <v>40</v>
      </c>
      <c r="H38" s="11">
        <v>34</v>
      </c>
      <c r="I38" s="11">
        <v>80</v>
      </c>
      <c r="O38" s="15"/>
      <c r="P38" s="13">
        <f t="shared" si="1"/>
        <v>0</v>
      </c>
      <c r="Q38" s="13">
        <f t="shared" si="2"/>
        <v>0</v>
      </c>
      <c r="R38" s="17">
        <v>44228</v>
      </c>
    </row>
    <row r="39" spans="1:18">
      <c r="A39" s="5">
        <v>110931</v>
      </c>
      <c r="B39" s="4" t="s">
        <v>18</v>
      </c>
      <c r="C39" s="5" t="s">
        <v>57</v>
      </c>
      <c r="D39" s="5" t="s">
        <v>115</v>
      </c>
      <c r="E39" s="5" t="s">
        <v>211</v>
      </c>
      <c r="F39" s="5" t="s">
        <v>158</v>
      </c>
      <c r="G39" s="11">
        <f t="shared" si="0"/>
        <v>40</v>
      </c>
      <c r="H39" s="11">
        <v>34</v>
      </c>
      <c r="I39" s="11">
        <v>80</v>
      </c>
      <c r="O39" s="15"/>
      <c r="P39" s="13">
        <f t="shared" si="1"/>
        <v>0</v>
      </c>
      <c r="Q39" s="13">
        <f t="shared" si="2"/>
        <v>0</v>
      </c>
      <c r="R39" s="17">
        <v>44228</v>
      </c>
    </row>
    <row r="40" spans="1:18">
      <c r="A40" s="5">
        <v>110931</v>
      </c>
      <c r="B40" s="4" t="s">
        <v>18</v>
      </c>
      <c r="C40" s="5" t="s">
        <v>67</v>
      </c>
      <c r="D40" s="5" t="s">
        <v>124</v>
      </c>
      <c r="E40" s="5" t="s">
        <v>210</v>
      </c>
      <c r="F40" s="5" t="s">
        <v>158</v>
      </c>
      <c r="G40" s="11">
        <f t="shared" si="0"/>
        <v>40</v>
      </c>
      <c r="H40" s="11">
        <v>34</v>
      </c>
      <c r="I40" s="11">
        <v>80</v>
      </c>
      <c r="O40" s="15"/>
      <c r="P40" s="13">
        <f t="shared" si="1"/>
        <v>0</v>
      </c>
      <c r="Q40" s="13">
        <f t="shared" si="2"/>
        <v>0</v>
      </c>
      <c r="R40" s="17">
        <v>44228</v>
      </c>
    </row>
    <row r="41" spans="1:18">
      <c r="A41" s="5">
        <v>110932</v>
      </c>
      <c r="B41" s="4" t="s">
        <v>18</v>
      </c>
      <c r="C41" s="5" t="s">
        <v>45</v>
      </c>
      <c r="D41" s="5" t="s">
        <v>103</v>
      </c>
      <c r="E41" s="5" t="s">
        <v>212</v>
      </c>
      <c r="F41" s="5" t="s">
        <v>157</v>
      </c>
      <c r="G41" s="11">
        <f t="shared" si="0"/>
        <v>40</v>
      </c>
      <c r="H41" s="11">
        <v>34</v>
      </c>
      <c r="I41" s="11">
        <v>80</v>
      </c>
      <c r="J41" s="15"/>
      <c r="P41" s="13">
        <f t="shared" si="1"/>
        <v>0</v>
      </c>
      <c r="Q41" s="13">
        <f t="shared" si="2"/>
        <v>0</v>
      </c>
      <c r="R41" s="17">
        <v>44228</v>
      </c>
    </row>
    <row r="42" spans="1:18">
      <c r="A42" s="5">
        <v>110932</v>
      </c>
      <c r="B42" s="4" t="s">
        <v>18</v>
      </c>
      <c r="C42" s="5" t="s">
        <v>50</v>
      </c>
      <c r="D42" s="5" t="s">
        <v>108</v>
      </c>
      <c r="E42" s="5" t="s">
        <v>213</v>
      </c>
      <c r="F42" s="5" t="s">
        <v>157</v>
      </c>
      <c r="G42" s="11">
        <f t="shared" si="0"/>
        <v>40</v>
      </c>
      <c r="H42" s="11">
        <v>34</v>
      </c>
      <c r="I42" s="11">
        <v>80</v>
      </c>
      <c r="J42" s="15"/>
      <c r="P42" s="13">
        <f t="shared" si="1"/>
        <v>0</v>
      </c>
      <c r="Q42" s="13">
        <f t="shared" si="2"/>
        <v>0</v>
      </c>
      <c r="R42" s="17">
        <v>44228</v>
      </c>
    </row>
    <row r="43" spans="1:18">
      <c r="A43" s="5">
        <v>110932</v>
      </c>
      <c r="B43" s="4" t="s">
        <v>18</v>
      </c>
      <c r="C43" s="5" t="s">
        <v>69</v>
      </c>
      <c r="D43" s="5" t="s">
        <v>126</v>
      </c>
      <c r="E43" s="5" t="s">
        <v>215</v>
      </c>
      <c r="F43" s="5" t="s">
        <v>157</v>
      </c>
      <c r="G43" s="11">
        <f t="shared" si="0"/>
        <v>40</v>
      </c>
      <c r="H43" s="11">
        <v>34</v>
      </c>
      <c r="I43" s="11">
        <v>80</v>
      </c>
      <c r="J43" s="15"/>
      <c r="P43" s="13">
        <f t="shared" si="1"/>
        <v>0</v>
      </c>
      <c r="Q43" s="13">
        <f t="shared" si="2"/>
        <v>0</v>
      </c>
      <c r="R43" s="17">
        <v>44228</v>
      </c>
    </row>
    <row r="44" spans="1:18">
      <c r="A44" s="5">
        <v>110932</v>
      </c>
      <c r="B44" s="4" t="s">
        <v>18</v>
      </c>
      <c r="C44" s="5" t="s">
        <v>93</v>
      </c>
      <c r="D44" s="5" t="s">
        <v>151</v>
      </c>
      <c r="E44" s="5" t="s">
        <v>214</v>
      </c>
      <c r="F44" s="5" t="s">
        <v>157</v>
      </c>
      <c r="G44" s="11">
        <f t="shared" si="0"/>
        <v>40</v>
      </c>
      <c r="H44" s="11">
        <v>34</v>
      </c>
      <c r="I44" s="11">
        <v>80</v>
      </c>
      <c r="J44" s="15"/>
      <c r="P44" s="13">
        <f t="shared" si="1"/>
        <v>0</v>
      </c>
      <c r="Q44" s="13">
        <f t="shared" si="2"/>
        <v>0</v>
      </c>
      <c r="R44" s="17">
        <v>44228</v>
      </c>
    </row>
    <row r="45" spans="1:18">
      <c r="A45" s="5">
        <v>110951</v>
      </c>
      <c r="B45" s="14" t="s">
        <v>40</v>
      </c>
      <c r="C45" s="5" t="s">
        <v>45</v>
      </c>
      <c r="D45" s="5" t="s">
        <v>103</v>
      </c>
      <c r="E45" s="5" t="s">
        <v>269</v>
      </c>
      <c r="F45" s="5" t="s">
        <v>158</v>
      </c>
      <c r="G45" s="11">
        <f t="shared" si="0"/>
        <v>40</v>
      </c>
      <c r="H45" s="11">
        <v>34</v>
      </c>
      <c r="I45" s="11">
        <v>80</v>
      </c>
      <c r="O45" s="15"/>
      <c r="P45" s="13">
        <f t="shared" si="1"/>
        <v>0</v>
      </c>
      <c r="Q45" s="13">
        <f t="shared" si="2"/>
        <v>0</v>
      </c>
      <c r="R45" s="17">
        <v>44228</v>
      </c>
    </row>
    <row r="46" spans="1:18">
      <c r="A46" s="5">
        <v>110952</v>
      </c>
      <c r="B46" s="4" t="s">
        <v>40</v>
      </c>
      <c r="C46" s="5" t="s">
        <v>45</v>
      </c>
      <c r="D46" s="5" t="s">
        <v>103</v>
      </c>
      <c r="E46" s="5" t="s">
        <v>270</v>
      </c>
      <c r="F46" s="5" t="s">
        <v>157</v>
      </c>
      <c r="G46" s="11">
        <f t="shared" si="0"/>
        <v>40</v>
      </c>
      <c r="H46" s="11">
        <v>34</v>
      </c>
      <c r="I46" s="11">
        <v>80</v>
      </c>
      <c r="J46" s="15"/>
      <c r="P46" s="13">
        <f t="shared" si="1"/>
        <v>0</v>
      </c>
      <c r="Q46" s="13">
        <f t="shared" si="2"/>
        <v>0</v>
      </c>
      <c r="R46" s="17">
        <v>44228</v>
      </c>
    </row>
    <row r="47" spans="1:18">
      <c r="A47" s="5">
        <v>130601</v>
      </c>
      <c r="B47" s="14" t="s">
        <v>26</v>
      </c>
      <c r="C47" s="5" t="s">
        <v>92</v>
      </c>
      <c r="D47" s="5" t="s">
        <v>150</v>
      </c>
      <c r="E47" s="5" t="s">
        <v>226</v>
      </c>
      <c r="F47" s="5" t="s">
        <v>158</v>
      </c>
      <c r="G47" s="11">
        <f t="shared" si="0"/>
        <v>17.5</v>
      </c>
      <c r="H47" s="11">
        <v>14.8</v>
      </c>
      <c r="I47" s="11">
        <v>35</v>
      </c>
      <c r="O47" s="15"/>
      <c r="P47" s="13">
        <f t="shared" si="1"/>
        <v>0</v>
      </c>
      <c r="Q47" s="13">
        <f t="shared" si="2"/>
        <v>0</v>
      </c>
      <c r="R47" s="17">
        <v>44228</v>
      </c>
    </row>
    <row r="48" spans="1:18">
      <c r="A48" s="5">
        <v>130601</v>
      </c>
      <c r="B48" s="4" t="s">
        <v>26</v>
      </c>
      <c r="C48" s="5" t="s">
        <v>46</v>
      </c>
      <c r="D48" s="5" t="s">
        <v>104</v>
      </c>
      <c r="E48" s="5" t="s">
        <v>225</v>
      </c>
      <c r="F48" s="5" t="s">
        <v>158</v>
      </c>
      <c r="G48" s="11">
        <f t="shared" si="0"/>
        <v>17.5</v>
      </c>
      <c r="H48" s="11">
        <v>14.8</v>
      </c>
      <c r="I48" s="11">
        <v>35</v>
      </c>
      <c r="O48" s="15"/>
      <c r="P48" s="13">
        <f t="shared" si="1"/>
        <v>0</v>
      </c>
      <c r="Q48" s="13">
        <f t="shared" si="2"/>
        <v>0</v>
      </c>
      <c r="R48" s="17">
        <v>44228</v>
      </c>
    </row>
    <row r="49" spans="1:18">
      <c r="A49" s="5">
        <v>131421</v>
      </c>
      <c r="B49" s="14" t="s">
        <v>27</v>
      </c>
      <c r="C49" s="5" t="s">
        <v>70</v>
      </c>
      <c r="D49" s="5" t="s">
        <v>127</v>
      </c>
      <c r="E49" s="5" t="s">
        <v>227</v>
      </c>
      <c r="F49" s="5" t="s">
        <v>158</v>
      </c>
      <c r="G49" s="11">
        <f t="shared" ref="G49:G75" si="3">I49/2</f>
        <v>25</v>
      </c>
      <c r="H49" s="11">
        <v>21.2</v>
      </c>
      <c r="I49" s="11">
        <v>50</v>
      </c>
      <c r="O49" s="15"/>
      <c r="P49" s="13">
        <f t="shared" si="1"/>
        <v>0</v>
      </c>
      <c r="Q49" s="13">
        <f t="shared" si="2"/>
        <v>0</v>
      </c>
      <c r="R49" s="17">
        <v>44228</v>
      </c>
    </row>
    <row r="50" spans="1:18">
      <c r="A50" s="5">
        <v>131421</v>
      </c>
      <c r="B50" s="4" t="s">
        <v>27</v>
      </c>
      <c r="C50" s="5" t="s">
        <v>58</v>
      </c>
      <c r="D50" s="5" t="s">
        <v>116</v>
      </c>
      <c r="E50" s="5" t="s">
        <v>229</v>
      </c>
      <c r="F50" s="5" t="s">
        <v>158</v>
      </c>
      <c r="G50" s="11">
        <f t="shared" si="3"/>
        <v>25</v>
      </c>
      <c r="H50" s="11">
        <v>21.2</v>
      </c>
      <c r="I50" s="11">
        <v>50</v>
      </c>
      <c r="O50" s="15"/>
      <c r="P50" s="13">
        <f t="shared" si="1"/>
        <v>0</v>
      </c>
      <c r="Q50" s="13">
        <f t="shared" si="2"/>
        <v>0</v>
      </c>
      <c r="R50" s="17">
        <v>44228</v>
      </c>
    </row>
    <row r="51" spans="1:18">
      <c r="A51" s="5">
        <v>131421</v>
      </c>
      <c r="B51" s="4" t="s">
        <v>27</v>
      </c>
      <c r="C51" s="5" t="s">
        <v>71</v>
      </c>
      <c r="D51" s="5" t="s">
        <v>128</v>
      </c>
      <c r="E51" s="5" t="s">
        <v>228</v>
      </c>
      <c r="F51" s="5" t="s">
        <v>158</v>
      </c>
      <c r="G51" s="11">
        <f t="shared" si="3"/>
        <v>25</v>
      </c>
      <c r="H51" s="11">
        <v>21.2</v>
      </c>
      <c r="I51" s="11">
        <v>50</v>
      </c>
      <c r="O51" s="15"/>
      <c r="P51" s="13">
        <f t="shared" si="1"/>
        <v>0</v>
      </c>
      <c r="Q51" s="13">
        <f t="shared" si="2"/>
        <v>0</v>
      </c>
      <c r="R51" s="17">
        <v>44228</v>
      </c>
    </row>
    <row r="52" spans="1:18">
      <c r="A52" s="5">
        <v>131431</v>
      </c>
      <c r="B52" s="14" t="s">
        <v>28</v>
      </c>
      <c r="C52" s="5" t="s">
        <v>42</v>
      </c>
      <c r="D52" s="5" t="s">
        <v>100</v>
      </c>
      <c r="E52" s="5" t="s">
        <v>230</v>
      </c>
      <c r="F52" s="5" t="s">
        <v>158</v>
      </c>
      <c r="G52" s="11">
        <f t="shared" si="3"/>
        <v>22.5</v>
      </c>
      <c r="H52" s="11">
        <v>19.100000000000001</v>
      </c>
      <c r="I52" s="11">
        <v>45</v>
      </c>
      <c r="O52" s="15"/>
      <c r="P52" s="13">
        <f t="shared" ref="P52:P80" si="4">J52+K52+L52+M52+N52+O52</f>
        <v>0</v>
      </c>
      <c r="Q52" s="13">
        <f t="shared" si="2"/>
        <v>0</v>
      </c>
      <c r="R52" s="17">
        <v>44228</v>
      </c>
    </row>
    <row r="53" spans="1:18">
      <c r="A53" s="5">
        <v>131431</v>
      </c>
      <c r="B53" s="4" t="s">
        <v>28</v>
      </c>
      <c r="C53" s="5" t="s">
        <v>53</v>
      </c>
      <c r="D53" s="5" t="s">
        <v>111</v>
      </c>
      <c r="E53" s="5" t="s">
        <v>232</v>
      </c>
      <c r="F53" s="5" t="s">
        <v>158</v>
      </c>
      <c r="G53" s="11">
        <f t="shared" si="3"/>
        <v>22.5</v>
      </c>
      <c r="H53" s="11">
        <v>19.100000000000001</v>
      </c>
      <c r="I53" s="11">
        <v>45</v>
      </c>
      <c r="O53" s="15"/>
      <c r="P53" s="13">
        <f t="shared" si="4"/>
        <v>0</v>
      </c>
      <c r="Q53" s="13">
        <f t="shared" ref="Q53:Q80" si="5">G53*P53</f>
        <v>0</v>
      </c>
      <c r="R53" s="17">
        <v>44228</v>
      </c>
    </row>
    <row r="54" spans="1:18">
      <c r="A54" s="5">
        <v>131431</v>
      </c>
      <c r="B54" s="4" t="s">
        <v>28</v>
      </c>
      <c r="C54" s="5" t="s">
        <v>52</v>
      </c>
      <c r="D54" s="5" t="s">
        <v>110</v>
      </c>
      <c r="E54" s="5" t="s">
        <v>231</v>
      </c>
      <c r="F54" s="5" t="s">
        <v>158</v>
      </c>
      <c r="G54" s="11">
        <f t="shared" si="3"/>
        <v>22.5</v>
      </c>
      <c r="H54" s="11">
        <v>19.100000000000001</v>
      </c>
      <c r="I54" s="11">
        <v>45</v>
      </c>
      <c r="O54" s="15"/>
      <c r="P54" s="13">
        <f t="shared" si="4"/>
        <v>0</v>
      </c>
      <c r="Q54" s="13">
        <f t="shared" si="5"/>
        <v>0</v>
      </c>
      <c r="R54" s="17">
        <v>44228</v>
      </c>
    </row>
    <row r="55" spans="1:18">
      <c r="A55" s="5">
        <v>131451</v>
      </c>
      <c r="B55" s="14" t="s">
        <v>19</v>
      </c>
      <c r="C55" s="5" t="s">
        <v>42</v>
      </c>
      <c r="D55" s="5" t="s">
        <v>100</v>
      </c>
      <c r="E55" s="5" t="s">
        <v>216</v>
      </c>
      <c r="F55" s="5" t="s">
        <v>158</v>
      </c>
      <c r="G55" s="11">
        <f t="shared" si="3"/>
        <v>30</v>
      </c>
      <c r="H55" s="11">
        <v>25.5</v>
      </c>
      <c r="I55" s="11">
        <v>60</v>
      </c>
      <c r="O55" s="15"/>
      <c r="P55" s="13">
        <f t="shared" si="4"/>
        <v>0</v>
      </c>
      <c r="Q55" s="13">
        <f t="shared" si="5"/>
        <v>0</v>
      </c>
      <c r="R55" s="17">
        <v>44228</v>
      </c>
    </row>
    <row r="56" spans="1:18">
      <c r="A56" s="5">
        <v>131451</v>
      </c>
      <c r="B56" s="4" t="s">
        <v>19</v>
      </c>
      <c r="C56" s="5" t="s">
        <v>94</v>
      </c>
      <c r="D56" s="5" t="s">
        <v>152</v>
      </c>
      <c r="E56" s="5" t="s">
        <v>218</v>
      </c>
      <c r="F56" s="5" t="s">
        <v>158</v>
      </c>
      <c r="G56" s="11">
        <f t="shared" si="3"/>
        <v>30</v>
      </c>
      <c r="H56" s="11">
        <v>25.5</v>
      </c>
      <c r="I56" s="11">
        <v>60</v>
      </c>
      <c r="O56" s="15"/>
      <c r="P56" s="13">
        <f t="shared" si="4"/>
        <v>0</v>
      </c>
      <c r="Q56" s="13">
        <f t="shared" si="5"/>
        <v>0</v>
      </c>
      <c r="R56" s="17">
        <v>44228</v>
      </c>
    </row>
    <row r="57" spans="1:18">
      <c r="A57" s="5">
        <v>131451</v>
      </c>
      <c r="B57" s="4" t="s">
        <v>19</v>
      </c>
      <c r="C57" s="5" t="s">
        <v>55</v>
      </c>
      <c r="D57" s="5" t="s">
        <v>113</v>
      </c>
      <c r="E57" s="5" t="s">
        <v>217</v>
      </c>
      <c r="F57" s="5" t="s">
        <v>158</v>
      </c>
      <c r="G57" s="11">
        <f t="shared" si="3"/>
        <v>30</v>
      </c>
      <c r="H57" s="11">
        <v>25.5</v>
      </c>
      <c r="I57" s="11">
        <v>60</v>
      </c>
      <c r="O57" s="15"/>
      <c r="P57" s="13">
        <f t="shared" si="4"/>
        <v>0</v>
      </c>
      <c r="Q57" s="13">
        <f t="shared" si="5"/>
        <v>0</v>
      </c>
      <c r="R57" s="17">
        <v>44228</v>
      </c>
    </row>
    <row r="58" spans="1:18">
      <c r="A58" s="5">
        <v>141161</v>
      </c>
      <c r="B58" s="14" t="s">
        <v>34</v>
      </c>
      <c r="C58" s="5" t="s">
        <v>41</v>
      </c>
      <c r="D58" s="5" t="s">
        <v>99</v>
      </c>
      <c r="E58" s="5" t="s">
        <v>248</v>
      </c>
      <c r="F58" s="5" t="s">
        <v>158</v>
      </c>
      <c r="G58" s="11">
        <f t="shared" si="3"/>
        <v>22.5</v>
      </c>
      <c r="H58" s="11">
        <v>18</v>
      </c>
      <c r="I58" s="11">
        <v>45</v>
      </c>
      <c r="P58" s="13">
        <f t="shared" si="4"/>
        <v>0</v>
      </c>
      <c r="Q58" s="13">
        <f t="shared" si="5"/>
        <v>0</v>
      </c>
      <c r="R58" s="17">
        <v>44228</v>
      </c>
    </row>
    <row r="59" spans="1:18">
      <c r="A59" s="5">
        <v>141161</v>
      </c>
      <c r="B59" s="4" t="s">
        <v>34</v>
      </c>
      <c r="C59" s="5" t="s">
        <v>42</v>
      </c>
      <c r="D59" s="5" t="s">
        <v>100</v>
      </c>
      <c r="E59" s="5" t="s">
        <v>249</v>
      </c>
      <c r="F59" s="5" t="s">
        <v>158</v>
      </c>
      <c r="G59" s="11">
        <f t="shared" si="3"/>
        <v>22.5</v>
      </c>
      <c r="H59" s="11">
        <v>18</v>
      </c>
      <c r="I59" s="11">
        <v>45</v>
      </c>
      <c r="P59" s="13">
        <f t="shared" si="4"/>
        <v>0</v>
      </c>
      <c r="Q59" s="13">
        <f t="shared" si="5"/>
        <v>0</v>
      </c>
      <c r="R59" s="17">
        <v>44228</v>
      </c>
    </row>
    <row r="60" spans="1:18">
      <c r="A60" s="5">
        <v>141161</v>
      </c>
      <c r="B60" s="4" t="s">
        <v>34</v>
      </c>
      <c r="C60" s="5" t="s">
        <v>56</v>
      </c>
      <c r="D60" s="5" t="s">
        <v>114</v>
      </c>
      <c r="E60" s="5" t="s">
        <v>246</v>
      </c>
      <c r="F60" s="5" t="s">
        <v>158</v>
      </c>
      <c r="G60" s="11">
        <f t="shared" si="3"/>
        <v>22.5</v>
      </c>
      <c r="H60" s="11">
        <v>18</v>
      </c>
      <c r="I60" s="11">
        <v>45</v>
      </c>
      <c r="P60" s="13">
        <f t="shared" si="4"/>
        <v>0</v>
      </c>
      <c r="Q60" s="13">
        <f t="shared" si="5"/>
        <v>0</v>
      </c>
      <c r="R60" s="17">
        <v>44228</v>
      </c>
    </row>
    <row r="61" spans="1:18">
      <c r="A61" s="5">
        <v>141161</v>
      </c>
      <c r="B61" s="4" t="s">
        <v>34</v>
      </c>
      <c r="C61" s="5" t="s">
        <v>53</v>
      </c>
      <c r="D61" s="5" t="s">
        <v>111</v>
      </c>
      <c r="E61" s="5" t="s">
        <v>247</v>
      </c>
      <c r="F61" s="5" t="s">
        <v>158</v>
      </c>
      <c r="G61" s="11">
        <f t="shared" si="3"/>
        <v>22.5</v>
      </c>
      <c r="H61" s="11">
        <v>18</v>
      </c>
      <c r="I61" s="11">
        <v>45</v>
      </c>
      <c r="P61" s="13">
        <f t="shared" si="4"/>
        <v>0</v>
      </c>
      <c r="Q61" s="13">
        <f t="shared" si="5"/>
        <v>0</v>
      </c>
      <c r="R61" s="17">
        <v>44228</v>
      </c>
    </row>
    <row r="62" spans="1:18">
      <c r="A62" s="5">
        <v>141162</v>
      </c>
      <c r="B62" s="4" t="s">
        <v>34</v>
      </c>
      <c r="C62" s="5" t="s">
        <v>41</v>
      </c>
      <c r="D62" s="5" t="s">
        <v>99</v>
      </c>
      <c r="E62" s="5" t="s">
        <v>252</v>
      </c>
      <c r="F62" s="5" t="s">
        <v>157</v>
      </c>
      <c r="G62" s="11">
        <f t="shared" si="3"/>
        <v>22.5</v>
      </c>
      <c r="H62" s="11">
        <v>18</v>
      </c>
      <c r="I62" s="11">
        <v>45</v>
      </c>
      <c r="J62" s="15"/>
      <c r="P62" s="13">
        <f t="shared" si="4"/>
        <v>0</v>
      </c>
      <c r="Q62" s="13">
        <f t="shared" si="5"/>
        <v>0</v>
      </c>
      <c r="R62" s="17">
        <v>44228</v>
      </c>
    </row>
    <row r="63" spans="1:18">
      <c r="A63" s="5">
        <v>141162</v>
      </c>
      <c r="B63" s="4" t="s">
        <v>34</v>
      </c>
      <c r="C63" s="5" t="s">
        <v>42</v>
      </c>
      <c r="D63" s="5" t="s">
        <v>100</v>
      </c>
      <c r="E63" s="5" t="s">
        <v>253</v>
      </c>
      <c r="F63" s="5" t="s">
        <v>157</v>
      </c>
      <c r="G63" s="11">
        <f t="shared" si="3"/>
        <v>22.5</v>
      </c>
      <c r="H63" s="11">
        <v>18</v>
      </c>
      <c r="I63" s="11">
        <v>45</v>
      </c>
      <c r="J63" s="15"/>
      <c r="P63" s="13">
        <f t="shared" si="4"/>
        <v>0</v>
      </c>
      <c r="Q63" s="13">
        <f t="shared" si="5"/>
        <v>0</v>
      </c>
      <c r="R63" s="17">
        <v>44228</v>
      </c>
    </row>
    <row r="64" spans="1:18">
      <c r="A64" s="5">
        <v>141162</v>
      </c>
      <c r="B64" s="4" t="s">
        <v>34</v>
      </c>
      <c r="C64" s="5" t="s">
        <v>43</v>
      </c>
      <c r="D64" s="5" t="s">
        <v>101</v>
      </c>
      <c r="E64" s="5" t="s">
        <v>251</v>
      </c>
      <c r="F64" s="5" t="s">
        <v>157</v>
      </c>
      <c r="G64" s="11">
        <f t="shared" si="3"/>
        <v>22.5</v>
      </c>
      <c r="H64" s="11">
        <v>18</v>
      </c>
      <c r="I64" s="11">
        <v>45</v>
      </c>
      <c r="J64" s="15"/>
      <c r="P64" s="13">
        <f t="shared" si="4"/>
        <v>0</v>
      </c>
      <c r="Q64" s="13">
        <f t="shared" si="5"/>
        <v>0</v>
      </c>
      <c r="R64" s="17">
        <v>44228</v>
      </c>
    </row>
    <row r="65" spans="1:18">
      <c r="A65" s="5">
        <v>141162</v>
      </c>
      <c r="B65" s="4" t="s">
        <v>34</v>
      </c>
      <c r="C65" s="5" t="s">
        <v>65</v>
      </c>
      <c r="D65" s="5" t="s">
        <v>122</v>
      </c>
      <c r="E65" s="5" t="s">
        <v>250</v>
      </c>
      <c r="F65" s="5" t="s">
        <v>157</v>
      </c>
      <c r="G65" s="11">
        <f t="shared" si="3"/>
        <v>22.5</v>
      </c>
      <c r="H65" s="11">
        <v>18</v>
      </c>
      <c r="I65" s="11">
        <v>45</v>
      </c>
      <c r="J65" s="15"/>
      <c r="P65" s="13">
        <f t="shared" si="4"/>
        <v>0</v>
      </c>
      <c r="Q65" s="13">
        <f t="shared" si="5"/>
        <v>0</v>
      </c>
      <c r="R65" s="17">
        <v>44228</v>
      </c>
    </row>
    <row r="66" spans="1:18">
      <c r="A66" s="5">
        <v>141171</v>
      </c>
      <c r="B66" s="14" t="s">
        <v>36</v>
      </c>
      <c r="C66" s="5" t="s">
        <v>41</v>
      </c>
      <c r="D66" s="5" t="s">
        <v>99</v>
      </c>
      <c r="E66" s="5" t="s">
        <v>258</v>
      </c>
      <c r="F66" s="5" t="s">
        <v>158</v>
      </c>
      <c r="G66" s="11">
        <f t="shared" si="3"/>
        <v>20</v>
      </c>
      <c r="H66" s="11">
        <v>16</v>
      </c>
      <c r="I66" s="11">
        <v>40</v>
      </c>
      <c r="P66" s="13">
        <f t="shared" si="4"/>
        <v>0</v>
      </c>
      <c r="Q66" s="13">
        <f t="shared" si="5"/>
        <v>0</v>
      </c>
      <c r="R66" s="17">
        <v>44228</v>
      </c>
    </row>
    <row r="67" spans="1:18">
      <c r="A67" s="5">
        <v>141171</v>
      </c>
      <c r="B67" s="4" t="s">
        <v>36</v>
      </c>
      <c r="C67" s="5" t="s">
        <v>42</v>
      </c>
      <c r="D67" s="5" t="s">
        <v>100</v>
      </c>
      <c r="E67" s="5" t="s">
        <v>259</v>
      </c>
      <c r="F67" s="5" t="s">
        <v>158</v>
      </c>
      <c r="G67" s="11">
        <f t="shared" si="3"/>
        <v>20</v>
      </c>
      <c r="H67" s="11">
        <v>16</v>
      </c>
      <c r="I67" s="11">
        <v>40</v>
      </c>
      <c r="P67" s="13">
        <f t="shared" si="4"/>
        <v>0</v>
      </c>
      <c r="Q67" s="13">
        <f t="shared" si="5"/>
        <v>0</v>
      </c>
      <c r="R67" s="17">
        <v>44228</v>
      </c>
    </row>
    <row r="68" spans="1:18">
      <c r="A68" s="5">
        <v>141171</v>
      </c>
      <c r="B68" s="4" t="s">
        <v>36</v>
      </c>
      <c r="C68" s="5" t="s">
        <v>56</v>
      </c>
      <c r="D68" s="5" t="s">
        <v>114</v>
      </c>
      <c r="E68" s="5" t="s">
        <v>260</v>
      </c>
      <c r="F68" s="5" t="s">
        <v>158</v>
      </c>
      <c r="G68" s="11">
        <f t="shared" si="3"/>
        <v>20</v>
      </c>
      <c r="H68" s="11">
        <v>16</v>
      </c>
      <c r="I68" s="11">
        <v>40</v>
      </c>
      <c r="P68" s="13">
        <f t="shared" si="4"/>
        <v>0</v>
      </c>
      <c r="Q68" s="13">
        <f t="shared" si="5"/>
        <v>0</v>
      </c>
      <c r="R68" s="17">
        <v>44228</v>
      </c>
    </row>
    <row r="69" spans="1:18">
      <c r="A69" s="5">
        <v>141171</v>
      </c>
      <c r="B69" s="4" t="s">
        <v>36</v>
      </c>
      <c r="C69" s="5" t="s">
        <v>53</v>
      </c>
      <c r="D69" s="5" t="s">
        <v>111</v>
      </c>
      <c r="E69" s="5" t="s">
        <v>261</v>
      </c>
      <c r="F69" s="5" t="s">
        <v>158</v>
      </c>
      <c r="G69" s="11">
        <f t="shared" si="3"/>
        <v>20</v>
      </c>
      <c r="H69" s="11">
        <v>16</v>
      </c>
      <c r="I69" s="11">
        <v>40</v>
      </c>
      <c r="P69" s="13">
        <f t="shared" si="4"/>
        <v>0</v>
      </c>
      <c r="Q69" s="13">
        <f t="shared" si="5"/>
        <v>0</v>
      </c>
      <c r="R69" s="17">
        <v>44228</v>
      </c>
    </row>
    <row r="70" spans="1:18">
      <c r="A70" s="5">
        <v>141172</v>
      </c>
      <c r="B70" s="14" t="s">
        <v>35</v>
      </c>
      <c r="C70" s="5" t="s">
        <v>41</v>
      </c>
      <c r="D70" s="5" t="s">
        <v>99</v>
      </c>
      <c r="E70" s="5" t="s">
        <v>254</v>
      </c>
      <c r="F70" s="5" t="s">
        <v>157</v>
      </c>
      <c r="G70" s="11">
        <f t="shared" si="3"/>
        <v>20</v>
      </c>
      <c r="H70" s="11">
        <v>16</v>
      </c>
      <c r="I70" s="11">
        <v>40</v>
      </c>
      <c r="J70" s="15"/>
      <c r="P70" s="13">
        <f t="shared" si="4"/>
        <v>0</v>
      </c>
      <c r="Q70" s="13">
        <f t="shared" si="5"/>
        <v>0</v>
      </c>
      <c r="R70" s="17">
        <v>44228</v>
      </c>
    </row>
    <row r="71" spans="1:18">
      <c r="A71" s="5">
        <v>141172</v>
      </c>
      <c r="B71" s="4" t="s">
        <v>35</v>
      </c>
      <c r="C71" s="5" t="s">
        <v>42</v>
      </c>
      <c r="D71" s="5" t="s">
        <v>100</v>
      </c>
      <c r="E71" s="5" t="s">
        <v>255</v>
      </c>
      <c r="F71" s="5" t="s">
        <v>157</v>
      </c>
      <c r="G71" s="11">
        <f t="shared" si="3"/>
        <v>20</v>
      </c>
      <c r="H71" s="11">
        <v>16</v>
      </c>
      <c r="I71" s="11">
        <v>40</v>
      </c>
      <c r="J71" s="15"/>
      <c r="P71" s="13">
        <f t="shared" si="4"/>
        <v>0</v>
      </c>
      <c r="Q71" s="13">
        <f t="shared" si="5"/>
        <v>0</v>
      </c>
      <c r="R71" s="17">
        <v>44228</v>
      </c>
    </row>
    <row r="72" spans="1:18">
      <c r="A72" s="5">
        <v>141172</v>
      </c>
      <c r="B72" s="4" t="s">
        <v>35</v>
      </c>
      <c r="C72" s="5" t="s">
        <v>43</v>
      </c>
      <c r="D72" s="5" t="s">
        <v>101</v>
      </c>
      <c r="E72" s="5" t="s">
        <v>256</v>
      </c>
      <c r="F72" s="5" t="s">
        <v>157</v>
      </c>
      <c r="G72" s="11">
        <f t="shared" si="3"/>
        <v>20</v>
      </c>
      <c r="H72" s="11">
        <v>16</v>
      </c>
      <c r="I72" s="11">
        <v>40</v>
      </c>
      <c r="J72" s="15"/>
      <c r="P72" s="13">
        <f t="shared" si="4"/>
        <v>0</v>
      </c>
      <c r="Q72" s="13">
        <f t="shared" si="5"/>
        <v>0</v>
      </c>
      <c r="R72" s="17">
        <v>44228</v>
      </c>
    </row>
    <row r="73" spans="1:18">
      <c r="A73" s="5">
        <v>141172</v>
      </c>
      <c r="B73" s="4" t="s">
        <v>35</v>
      </c>
      <c r="C73" s="5" t="s">
        <v>65</v>
      </c>
      <c r="D73" s="5" t="s">
        <v>122</v>
      </c>
      <c r="E73" s="5" t="s">
        <v>257</v>
      </c>
      <c r="F73" s="5" t="s">
        <v>157</v>
      </c>
      <c r="G73" s="11">
        <f t="shared" si="3"/>
        <v>20</v>
      </c>
      <c r="H73" s="11">
        <v>16</v>
      </c>
      <c r="I73" s="11">
        <v>40</v>
      </c>
      <c r="J73" s="15"/>
      <c r="P73" s="13">
        <f t="shared" si="4"/>
        <v>0</v>
      </c>
      <c r="Q73" s="13">
        <f t="shared" si="5"/>
        <v>0</v>
      </c>
      <c r="R73" s="17">
        <v>44228</v>
      </c>
    </row>
    <row r="74" spans="1:18">
      <c r="A74" s="5">
        <v>141181</v>
      </c>
      <c r="B74" s="14" t="s">
        <v>38</v>
      </c>
      <c r="C74" s="5" t="s">
        <v>41</v>
      </c>
      <c r="D74" s="5" t="s">
        <v>99</v>
      </c>
      <c r="E74" s="5" t="s">
        <v>266</v>
      </c>
      <c r="F74" s="5" t="s">
        <v>158</v>
      </c>
      <c r="G74" s="11">
        <f t="shared" si="3"/>
        <v>15</v>
      </c>
      <c r="H74" s="11">
        <v>12</v>
      </c>
      <c r="I74" s="11">
        <v>30</v>
      </c>
      <c r="O74" s="15"/>
      <c r="P74" s="13">
        <f t="shared" si="4"/>
        <v>0</v>
      </c>
      <c r="Q74" s="13">
        <f t="shared" si="5"/>
        <v>0</v>
      </c>
      <c r="R74" s="17">
        <v>44228</v>
      </c>
    </row>
    <row r="75" spans="1:18">
      <c r="A75" s="5">
        <v>141181</v>
      </c>
      <c r="B75" s="4" t="s">
        <v>38</v>
      </c>
      <c r="C75" s="5" t="s">
        <v>42</v>
      </c>
      <c r="D75" s="5" t="s">
        <v>100</v>
      </c>
      <c r="E75" s="5" t="s">
        <v>265</v>
      </c>
      <c r="F75" s="5" t="s">
        <v>158</v>
      </c>
      <c r="G75" s="11">
        <f t="shared" si="3"/>
        <v>15</v>
      </c>
      <c r="H75" s="11">
        <v>12</v>
      </c>
      <c r="I75" s="11">
        <v>30</v>
      </c>
      <c r="O75" s="15"/>
      <c r="P75" s="13">
        <f t="shared" si="4"/>
        <v>0</v>
      </c>
      <c r="Q75" s="13">
        <f t="shared" si="5"/>
        <v>0</v>
      </c>
      <c r="R75" s="17">
        <v>44228</v>
      </c>
    </row>
    <row r="76" spans="1:18">
      <c r="A76" s="5">
        <v>141182</v>
      </c>
      <c r="B76" s="14" t="s">
        <v>37</v>
      </c>
      <c r="C76" s="5" t="s">
        <v>41</v>
      </c>
      <c r="D76" s="5" t="s">
        <v>99</v>
      </c>
      <c r="E76" s="5" t="s">
        <v>262</v>
      </c>
      <c r="F76" s="5" t="s">
        <v>157</v>
      </c>
      <c r="G76" s="11">
        <f t="shared" ref="G76:G80" si="6">I76/2</f>
        <v>15</v>
      </c>
      <c r="H76" s="11">
        <v>12</v>
      </c>
      <c r="I76" s="11">
        <v>30</v>
      </c>
      <c r="J76" s="15"/>
      <c r="P76" s="13">
        <f t="shared" si="4"/>
        <v>0</v>
      </c>
      <c r="Q76" s="13">
        <f t="shared" si="5"/>
        <v>0</v>
      </c>
      <c r="R76" s="17">
        <v>44228</v>
      </c>
    </row>
    <row r="77" spans="1:18">
      <c r="A77" s="5">
        <v>141182</v>
      </c>
      <c r="B77" s="4" t="s">
        <v>37</v>
      </c>
      <c r="C77" s="5" t="s">
        <v>42</v>
      </c>
      <c r="D77" s="5" t="s">
        <v>100</v>
      </c>
      <c r="E77" s="5" t="s">
        <v>263</v>
      </c>
      <c r="F77" s="5" t="s">
        <v>157</v>
      </c>
      <c r="G77" s="11">
        <f t="shared" si="6"/>
        <v>15</v>
      </c>
      <c r="H77" s="11">
        <v>12</v>
      </c>
      <c r="I77" s="11">
        <v>30</v>
      </c>
      <c r="J77" s="15"/>
      <c r="P77" s="13">
        <f t="shared" si="4"/>
        <v>0</v>
      </c>
      <c r="Q77" s="13">
        <f t="shared" si="5"/>
        <v>0</v>
      </c>
      <c r="R77" s="17">
        <v>44228</v>
      </c>
    </row>
    <row r="78" spans="1:18">
      <c r="A78" s="5">
        <v>141182</v>
      </c>
      <c r="B78" s="4" t="s">
        <v>37</v>
      </c>
      <c r="C78" s="5" t="s">
        <v>43</v>
      </c>
      <c r="D78" s="5" t="s">
        <v>101</v>
      </c>
      <c r="E78" s="5" t="s">
        <v>264</v>
      </c>
      <c r="F78" s="5" t="s">
        <v>157</v>
      </c>
      <c r="G78" s="11">
        <f t="shared" si="6"/>
        <v>15</v>
      </c>
      <c r="H78" s="11">
        <v>12</v>
      </c>
      <c r="I78" s="11">
        <v>30</v>
      </c>
      <c r="J78" s="15"/>
      <c r="P78" s="13">
        <f t="shared" si="4"/>
        <v>0</v>
      </c>
      <c r="Q78" s="13">
        <f t="shared" si="5"/>
        <v>0</v>
      </c>
      <c r="R78" s="17">
        <v>44228</v>
      </c>
    </row>
    <row r="79" spans="1:18">
      <c r="A79" s="5">
        <v>141312</v>
      </c>
      <c r="B79" s="14" t="s">
        <v>39</v>
      </c>
      <c r="C79" s="5" t="s">
        <v>42</v>
      </c>
      <c r="D79" s="5" t="s">
        <v>100</v>
      </c>
      <c r="E79" s="5" t="s">
        <v>267</v>
      </c>
      <c r="F79" s="5" t="s">
        <v>157</v>
      </c>
      <c r="G79" s="11">
        <f t="shared" si="6"/>
        <v>22.5</v>
      </c>
      <c r="H79" s="11">
        <v>18</v>
      </c>
      <c r="I79" s="11">
        <v>45</v>
      </c>
      <c r="J79" s="15"/>
      <c r="P79" s="13">
        <f t="shared" si="4"/>
        <v>0</v>
      </c>
      <c r="Q79" s="13">
        <f t="shared" si="5"/>
        <v>0</v>
      </c>
      <c r="R79" s="17">
        <v>44228</v>
      </c>
    </row>
    <row r="80" spans="1:18">
      <c r="A80" s="5">
        <v>141321</v>
      </c>
      <c r="B80" s="4" t="s">
        <v>39</v>
      </c>
      <c r="C80" s="5" t="s">
        <v>42</v>
      </c>
      <c r="D80" s="5" t="s">
        <v>100</v>
      </c>
      <c r="E80" s="5" t="s">
        <v>268</v>
      </c>
      <c r="F80" s="5" t="s">
        <v>158</v>
      </c>
      <c r="G80" s="11">
        <f t="shared" si="6"/>
        <v>22.5</v>
      </c>
      <c r="H80" s="11">
        <v>18</v>
      </c>
      <c r="I80" s="11">
        <v>45</v>
      </c>
      <c r="O80" s="15"/>
      <c r="P80" s="13">
        <f t="shared" si="4"/>
        <v>0</v>
      </c>
      <c r="Q80" s="13">
        <f t="shared" si="5"/>
        <v>0</v>
      </c>
      <c r="R80" s="17">
        <v>44228</v>
      </c>
    </row>
    <row r="81" spans="1:18">
      <c r="A81" s="5">
        <v>196031</v>
      </c>
      <c r="B81" s="14" t="s">
        <v>20</v>
      </c>
      <c r="C81" s="5" t="s">
        <v>96</v>
      </c>
      <c r="D81" s="5" t="s">
        <v>153</v>
      </c>
      <c r="E81" s="5" t="s">
        <v>220</v>
      </c>
      <c r="F81" s="5" t="s">
        <v>158</v>
      </c>
      <c r="G81" s="11">
        <f t="shared" ref="G81:G86" si="7">I81/2</f>
        <v>37.5</v>
      </c>
      <c r="H81" s="11">
        <v>30</v>
      </c>
      <c r="I81" s="11">
        <v>75</v>
      </c>
      <c r="O81" s="15"/>
      <c r="P81" s="13">
        <f t="shared" ref="P81:P86" si="8">J81+K81+L81+M81+N81+O81</f>
        <v>0</v>
      </c>
      <c r="Q81" s="13">
        <f t="shared" ref="Q81:Q86" si="9">G81*P81</f>
        <v>0</v>
      </c>
      <c r="R81" s="17">
        <v>44228</v>
      </c>
    </row>
    <row r="82" spans="1:18">
      <c r="A82" s="5">
        <v>196031</v>
      </c>
      <c r="B82" s="4" t="s">
        <v>20</v>
      </c>
      <c r="C82" s="5" t="s">
        <v>97</v>
      </c>
      <c r="D82" s="5" t="s">
        <v>154</v>
      </c>
      <c r="E82" s="5" t="s">
        <v>221</v>
      </c>
      <c r="F82" s="5" t="s">
        <v>158</v>
      </c>
      <c r="G82" s="11">
        <f t="shared" si="7"/>
        <v>37.5</v>
      </c>
      <c r="H82" s="11">
        <v>30</v>
      </c>
      <c r="I82" s="11">
        <v>75</v>
      </c>
      <c r="O82" s="15"/>
      <c r="P82" s="13">
        <f t="shared" si="8"/>
        <v>0</v>
      </c>
      <c r="Q82" s="13">
        <f t="shared" si="9"/>
        <v>0</v>
      </c>
      <c r="R82" s="17">
        <v>44228</v>
      </c>
    </row>
    <row r="83" spans="1:18">
      <c r="A83" s="5">
        <v>196031</v>
      </c>
      <c r="B83" s="4" t="s">
        <v>20</v>
      </c>
      <c r="C83" s="5" t="s">
        <v>95</v>
      </c>
      <c r="D83" s="5" t="s">
        <v>149</v>
      </c>
      <c r="E83" s="5" t="s">
        <v>219</v>
      </c>
      <c r="F83" s="5" t="s">
        <v>158</v>
      </c>
      <c r="G83" s="11">
        <f t="shared" si="7"/>
        <v>37.5</v>
      </c>
      <c r="H83" s="11">
        <v>30</v>
      </c>
      <c r="I83" s="11">
        <v>75</v>
      </c>
      <c r="O83" s="15"/>
      <c r="P83" s="13">
        <f t="shared" si="8"/>
        <v>0</v>
      </c>
      <c r="Q83" s="13">
        <f t="shared" si="9"/>
        <v>0</v>
      </c>
      <c r="R83" s="17">
        <v>44228</v>
      </c>
    </row>
    <row r="84" spans="1:18">
      <c r="A84" s="5">
        <v>196032</v>
      </c>
      <c r="B84" s="4" t="s">
        <v>20</v>
      </c>
      <c r="C84" s="5" t="s">
        <v>96</v>
      </c>
      <c r="D84" s="5" t="s">
        <v>153</v>
      </c>
      <c r="E84" s="5" t="s">
        <v>222</v>
      </c>
      <c r="F84" s="5" t="s">
        <v>157</v>
      </c>
      <c r="G84" s="11">
        <f t="shared" si="7"/>
        <v>37.5</v>
      </c>
      <c r="H84" s="11">
        <v>30</v>
      </c>
      <c r="I84" s="11">
        <v>75</v>
      </c>
      <c r="J84" s="15"/>
      <c r="P84" s="13">
        <f t="shared" si="8"/>
        <v>0</v>
      </c>
      <c r="Q84" s="13">
        <f t="shared" si="9"/>
        <v>0</v>
      </c>
      <c r="R84" s="17">
        <v>44228</v>
      </c>
    </row>
    <row r="85" spans="1:18">
      <c r="A85" s="5">
        <v>196032</v>
      </c>
      <c r="B85" s="4" t="s">
        <v>20</v>
      </c>
      <c r="C85" s="5" t="s">
        <v>54</v>
      </c>
      <c r="D85" s="5" t="s">
        <v>112</v>
      </c>
      <c r="E85" s="5" t="s">
        <v>224</v>
      </c>
      <c r="F85" s="5" t="s">
        <v>157</v>
      </c>
      <c r="G85" s="11">
        <f t="shared" si="7"/>
        <v>37.5</v>
      </c>
      <c r="H85" s="11">
        <v>30</v>
      </c>
      <c r="I85" s="11">
        <v>75</v>
      </c>
      <c r="J85" s="15"/>
      <c r="P85" s="13">
        <f t="shared" si="8"/>
        <v>0</v>
      </c>
      <c r="Q85" s="13">
        <f t="shared" si="9"/>
        <v>0</v>
      </c>
      <c r="R85" s="17">
        <v>44228</v>
      </c>
    </row>
    <row r="86" spans="1:18">
      <c r="A86" s="5">
        <v>196032</v>
      </c>
      <c r="B86" s="4" t="s">
        <v>20</v>
      </c>
      <c r="C86" s="5" t="s">
        <v>95</v>
      </c>
      <c r="D86" s="5" t="s">
        <v>149</v>
      </c>
      <c r="E86" s="5" t="s">
        <v>223</v>
      </c>
      <c r="F86" s="5" t="s">
        <v>157</v>
      </c>
      <c r="G86" s="11">
        <f t="shared" si="7"/>
        <v>37.5</v>
      </c>
      <c r="H86" s="11">
        <v>30</v>
      </c>
      <c r="I86" s="11">
        <v>75</v>
      </c>
      <c r="J86" s="15"/>
      <c r="P86" s="13">
        <f t="shared" si="8"/>
        <v>0</v>
      </c>
      <c r="Q86" s="13">
        <f t="shared" si="9"/>
        <v>0</v>
      </c>
      <c r="R86" s="17">
        <v>44228</v>
      </c>
    </row>
    <row r="87" spans="1:18">
      <c r="A87" s="5">
        <v>527551</v>
      </c>
      <c r="B87" s="14" t="s">
        <v>12</v>
      </c>
      <c r="C87" s="5" t="s">
        <v>61</v>
      </c>
      <c r="D87" s="5" t="s">
        <v>118</v>
      </c>
      <c r="E87" s="5" t="s">
        <v>300</v>
      </c>
      <c r="F87" s="5" t="s">
        <v>158</v>
      </c>
      <c r="G87" s="11">
        <f t="shared" ref="G87:G107" si="10">I87/2</f>
        <v>50</v>
      </c>
      <c r="H87" s="11">
        <v>42.5</v>
      </c>
      <c r="I87" s="11">
        <v>100</v>
      </c>
      <c r="O87" s="15"/>
      <c r="P87" s="13">
        <f t="shared" ref="P87:P90" si="11">J87+K87+L87+M87+N87+O87</f>
        <v>0</v>
      </c>
      <c r="Q87" s="13">
        <f t="shared" ref="Q87:Q91" si="12">G87*P87</f>
        <v>0</v>
      </c>
      <c r="R87" s="17">
        <v>44228</v>
      </c>
    </row>
    <row r="88" spans="1:18">
      <c r="A88" s="5">
        <v>527551</v>
      </c>
      <c r="B88" s="4" t="s">
        <v>12</v>
      </c>
      <c r="C88" s="5" t="s">
        <v>42</v>
      </c>
      <c r="D88" s="5" t="s">
        <v>100</v>
      </c>
      <c r="E88" s="5" t="s">
        <v>301</v>
      </c>
      <c r="F88" s="5" t="s">
        <v>158</v>
      </c>
      <c r="G88" s="11">
        <f t="shared" si="10"/>
        <v>50</v>
      </c>
      <c r="H88" s="11">
        <v>42.5</v>
      </c>
      <c r="I88" s="11">
        <v>100</v>
      </c>
      <c r="O88" s="15"/>
      <c r="P88" s="13">
        <f t="shared" si="11"/>
        <v>0</v>
      </c>
      <c r="Q88" s="13">
        <f t="shared" si="12"/>
        <v>0</v>
      </c>
      <c r="R88" s="17">
        <v>44228</v>
      </c>
    </row>
    <row r="89" spans="1:18">
      <c r="A89" s="5">
        <v>527551</v>
      </c>
      <c r="B89" s="4" t="s">
        <v>12</v>
      </c>
      <c r="C89" s="5" t="s">
        <v>60</v>
      </c>
      <c r="D89" s="5" t="s">
        <v>117</v>
      </c>
      <c r="E89" s="5" t="s">
        <v>302</v>
      </c>
      <c r="F89" s="5" t="s">
        <v>158</v>
      </c>
      <c r="G89" s="11">
        <f t="shared" si="10"/>
        <v>50</v>
      </c>
      <c r="H89" s="11">
        <v>42.5</v>
      </c>
      <c r="I89" s="11">
        <v>100</v>
      </c>
      <c r="O89" s="15"/>
      <c r="P89" s="13">
        <f t="shared" si="11"/>
        <v>0</v>
      </c>
      <c r="Q89" s="13">
        <f t="shared" si="12"/>
        <v>0</v>
      </c>
      <c r="R89" s="17">
        <v>44228</v>
      </c>
    </row>
    <row r="90" spans="1:18">
      <c r="A90" s="5">
        <v>527552</v>
      </c>
      <c r="B90" s="4" t="s">
        <v>12</v>
      </c>
      <c r="C90" s="5" t="s">
        <v>61</v>
      </c>
      <c r="D90" s="5" t="s">
        <v>118</v>
      </c>
      <c r="E90" s="5" t="s">
        <v>303</v>
      </c>
      <c r="F90" s="5" t="s">
        <v>157</v>
      </c>
      <c r="G90" s="11">
        <f t="shared" si="10"/>
        <v>50</v>
      </c>
      <c r="H90" s="11">
        <v>42.5</v>
      </c>
      <c r="I90" s="11">
        <v>100</v>
      </c>
      <c r="J90" s="15"/>
      <c r="P90" s="13">
        <f t="shared" si="11"/>
        <v>0</v>
      </c>
      <c r="Q90" s="13">
        <f t="shared" si="12"/>
        <v>0</v>
      </c>
      <c r="R90" s="17">
        <v>44228</v>
      </c>
    </row>
    <row r="91" spans="1:18">
      <c r="A91" s="5">
        <v>527552</v>
      </c>
      <c r="B91" s="4" t="s">
        <v>12</v>
      </c>
      <c r="C91" s="5" t="s">
        <v>42</v>
      </c>
      <c r="D91" s="5" t="s">
        <v>100</v>
      </c>
      <c r="E91" s="5" t="s">
        <v>304</v>
      </c>
      <c r="F91" s="5" t="s">
        <v>157</v>
      </c>
      <c r="G91" s="11">
        <f t="shared" si="10"/>
        <v>50</v>
      </c>
      <c r="H91" s="11">
        <v>42.5</v>
      </c>
      <c r="I91" s="11">
        <v>100</v>
      </c>
      <c r="J91" s="15"/>
      <c r="P91" s="13">
        <f t="shared" ref="P91:P129" si="13">J91+K91+L91+M91+N91+O91</f>
        <v>0</v>
      </c>
      <c r="Q91" s="13">
        <f t="shared" si="12"/>
        <v>0</v>
      </c>
      <c r="R91" s="17">
        <v>44228</v>
      </c>
    </row>
    <row r="92" spans="1:18">
      <c r="A92" s="5">
        <v>527552</v>
      </c>
      <c r="B92" s="4" t="s">
        <v>12</v>
      </c>
      <c r="C92" s="5" t="s">
        <v>60</v>
      </c>
      <c r="D92" s="5" t="s">
        <v>117</v>
      </c>
      <c r="E92" s="5" t="s">
        <v>305</v>
      </c>
      <c r="F92" s="5" t="s">
        <v>157</v>
      </c>
      <c r="G92" s="11">
        <f t="shared" si="10"/>
        <v>50</v>
      </c>
      <c r="H92" s="11">
        <v>42.5</v>
      </c>
      <c r="I92" s="11">
        <v>100</v>
      </c>
      <c r="J92" s="15"/>
      <c r="P92" s="13">
        <f t="shared" si="13"/>
        <v>0</v>
      </c>
      <c r="Q92" s="13">
        <f t="shared" ref="Q92:Q107" si="14">G92*P92</f>
        <v>0</v>
      </c>
      <c r="R92" s="17">
        <v>44228</v>
      </c>
    </row>
    <row r="93" spans="1:18">
      <c r="A93" s="5">
        <v>527561</v>
      </c>
      <c r="B93" s="14" t="s">
        <v>6</v>
      </c>
      <c r="C93" s="5" t="s">
        <v>61</v>
      </c>
      <c r="D93" s="5" t="s">
        <v>118</v>
      </c>
      <c r="E93" s="5" t="s">
        <v>293</v>
      </c>
      <c r="F93" s="5" t="s">
        <v>158</v>
      </c>
      <c r="G93" s="11">
        <f t="shared" si="10"/>
        <v>40</v>
      </c>
      <c r="H93" s="11">
        <v>34</v>
      </c>
      <c r="I93" s="11">
        <v>80</v>
      </c>
      <c r="O93" s="15"/>
      <c r="P93" s="13">
        <f t="shared" si="13"/>
        <v>0</v>
      </c>
      <c r="Q93" s="13">
        <f t="shared" si="14"/>
        <v>0</v>
      </c>
      <c r="R93" s="17">
        <v>44228</v>
      </c>
    </row>
    <row r="94" spans="1:18">
      <c r="A94" s="5">
        <v>527561</v>
      </c>
      <c r="B94" s="4" t="s">
        <v>6</v>
      </c>
      <c r="C94" s="5" t="s">
        <v>42</v>
      </c>
      <c r="D94" s="5" t="s">
        <v>100</v>
      </c>
      <c r="E94" s="5" t="s">
        <v>294</v>
      </c>
      <c r="F94" s="5" t="s">
        <v>158</v>
      </c>
      <c r="G94" s="11">
        <f t="shared" si="10"/>
        <v>40</v>
      </c>
      <c r="H94" s="11">
        <v>34</v>
      </c>
      <c r="I94" s="11">
        <v>80</v>
      </c>
      <c r="O94" s="15"/>
      <c r="P94" s="13">
        <f t="shared" si="13"/>
        <v>0</v>
      </c>
      <c r="Q94" s="13">
        <f t="shared" si="14"/>
        <v>0</v>
      </c>
      <c r="R94" s="17">
        <v>44228</v>
      </c>
    </row>
    <row r="95" spans="1:18">
      <c r="A95" s="5">
        <v>527561</v>
      </c>
      <c r="B95" s="4" t="s">
        <v>6</v>
      </c>
      <c r="C95" s="5" t="s">
        <v>60</v>
      </c>
      <c r="D95" s="5" t="s">
        <v>117</v>
      </c>
      <c r="E95" s="5" t="s">
        <v>295</v>
      </c>
      <c r="F95" s="5" t="s">
        <v>158</v>
      </c>
      <c r="G95" s="11">
        <f t="shared" si="10"/>
        <v>40</v>
      </c>
      <c r="H95" s="11">
        <v>34</v>
      </c>
      <c r="I95" s="11">
        <v>80</v>
      </c>
      <c r="O95" s="15"/>
      <c r="P95" s="13">
        <f t="shared" si="13"/>
        <v>0</v>
      </c>
      <c r="Q95" s="13">
        <f t="shared" si="14"/>
        <v>0</v>
      </c>
      <c r="R95" s="17">
        <v>44228</v>
      </c>
    </row>
    <row r="96" spans="1:18">
      <c r="A96" s="5">
        <v>527562</v>
      </c>
      <c r="B96" s="4" t="s">
        <v>6</v>
      </c>
      <c r="C96" s="5" t="s">
        <v>61</v>
      </c>
      <c r="D96" s="5" t="s">
        <v>118</v>
      </c>
      <c r="E96" s="5" t="s">
        <v>296</v>
      </c>
      <c r="F96" s="5" t="s">
        <v>157</v>
      </c>
      <c r="G96" s="11">
        <f t="shared" si="10"/>
        <v>40</v>
      </c>
      <c r="H96" s="11">
        <v>34</v>
      </c>
      <c r="I96" s="11">
        <v>80</v>
      </c>
      <c r="J96" s="15"/>
      <c r="P96" s="13">
        <f t="shared" si="13"/>
        <v>0</v>
      </c>
      <c r="Q96" s="13">
        <f t="shared" si="14"/>
        <v>0</v>
      </c>
      <c r="R96" s="17">
        <v>44228</v>
      </c>
    </row>
    <row r="97" spans="1:18">
      <c r="A97" s="5">
        <v>527562</v>
      </c>
      <c r="B97" s="4" t="s">
        <v>6</v>
      </c>
      <c r="C97" s="5" t="s">
        <v>42</v>
      </c>
      <c r="D97" s="5" t="s">
        <v>100</v>
      </c>
      <c r="E97" s="5" t="s">
        <v>297</v>
      </c>
      <c r="F97" s="5" t="s">
        <v>157</v>
      </c>
      <c r="G97" s="11">
        <f t="shared" si="10"/>
        <v>40</v>
      </c>
      <c r="H97" s="11">
        <v>34</v>
      </c>
      <c r="I97" s="11">
        <v>80</v>
      </c>
      <c r="J97" s="15"/>
      <c r="P97" s="13">
        <f t="shared" si="13"/>
        <v>0</v>
      </c>
      <c r="Q97" s="13">
        <f t="shared" si="14"/>
        <v>0</v>
      </c>
      <c r="R97" s="17">
        <v>44228</v>
      </c>
    </row>
    <row r="98" spans="1:18">
      <c r="A98" s="5">
        <v>527562</v>
      </c>
      <c r="B98" s="4" t="s">
        <v>6</v>
      </c>
      <c r="C98" s="5" t="s">
        <v>60</v>
      </c>
      <c r="D98" s="5" t="s">
        <v>117</v>
      </c>
      <c r="E98" s="5" t="s">
        <v>298</v>
      </c>
      <c r="F98" s="5" t="s">
        <v>157</v>
      </c>
      <c r="G98" s="11">
        <f t="shared" si="10"/>
        <v>40</v>
      </c>
      <c r="H98" s="11">
        <v>34</v>
      </c>
      <c r="I98" s="11">
        <v>80</v>
      </c>
      <c r="J98" s="15"/>
      <c r="P98" s="13">
        <f t="shared" si="13"/>
        <v>0</v>
      </c>
      <c r="Q98" s="13">
        <f t="shared" si="14"/>
        <v>0</v>
      </c>
      <c r="R98" s="17">
        <v>44228</v>
      </c>
    </row>
    <row r="99" spans="1:18">
      <c r="A99" s="5">
        <v>527562</v>
      </c>
      <c r="B99" s="4" t="s">
        <v>6</v>
      </c>
      <c r="C99" s="5" t="s">
        <v>272</v>
      </c>
      <c r="D99" s="5" t="s">
        <v>274</v>
      </c>
      <c r="E99" s="5" t="s">
        <v>299</v>
      </c>
      <c r="F99" s="5" t="s">
        <v>157</v>
      </c>
      <c r="G99" s="11">
        <f t="shared" si="10"/>
        <v>40</v>
      </c>
      <c r="H99" s="11">
        <v>34</v>
      </c>
      <c r="I99" s="11">
        <v>80</v>
      </c>
      <c r="J99" s="15"/>
      <c r="P99" s="13">
        <f t="shared" si="13"/>
        <v>0</v>
      </c>
      <c r="Q99" s="13">
        <f t="shared" si="14"/>
        <v>0</v>
      </c>
      <c r="R99" s="17">
        <v>44228</v>
      </c>
    </row>
    <row r="100" spans="1:18">
      <c r="A100" s="5">
        <v>528671</v>
      </c>
      <c r="B100" s="14" t="s">
        <v>9</v>
      </c>
      <c r="C100" s="5" t="s">
        <v>42</v>
      </c>
      <c r="D100" s="5" t="s">
        <v>100</v>
      </c>
      <c r="E100" s="5" t="s">
        <v>168</v>
      </c>
      <c r="F100" s="5" t="s">
        <v>158</v>
      </c>
      <c r="G100" s="11">
        <f t="shared" si="10"/>
        <v>90</v>
      </c>
      <c r="H100" s="11">
        <v>72</v>
      </c>
      <c r="I100" s="11">
        <v>180</v>
      </c>
      <c r="O100" s="15"/>
      <c r="P100" s="13">
        <f t="shared" si="13"/>
        <v>0</v>
      </c>
      <c r="Q100" s="13">
        <f t="shared" si="14"/>
        <v>0</v>
      </c>
      <c r="R100" s="17">
        <v>44228</v>
      </c>
    </row>
    <row r="101" spans="1:18">
      <c r="A101" s="5">
        <v>528671</v>
      </c>
      <c r="B101" s="4" t="s">
        <v>9</v>
      </c>
      <c r="C101" s="5" t="s">
        <v>63</v>
      </c>
      <c r="D101" s="5" t="s">
        <v>120</v>
      </c>
      <c r="E101" s="5" t="s">
        <v>167</v>
      </c>
      <c r="F101" s="5" t="s">
        <v>158</v>
      </c>
      <c r="G101" s="11">
        <f t="shared" si="10"/>
        <v>90</v>
      </c>
      <c r="H101" s="11">
        <v>72</v>
      </c>
      <c r="I101" s="11">
        <v>180</v>
      </c>
      <c r="O101" s="15"/>
      <c r="P101" s="13">
        <f t="shared" si="13"/>
        <v>0</v>
      </c>
      <c r="Q101" s="13">
        <f t="shared" si="14"/>
        <v>0</v>
      </c>
      <c r="R101" s="17">
        <v>44228</v>
      </c>
    </row>
    <row r="102" spans="1:18">
      <c r="A102" s="5">
        <v>528672</v>
      </c>
      <c r="B102" s="4" t="s">
        <v>9</v>
      </c>
      <c r="C102" s="5" t="s">
        <v>42</v>
      </c>
      <c r="D102" s="5" t="s">
        <v>100</v>
      </c>
      <c r="E102" s="5" t="s">
        <v>169</v>
      </c>
      <c r="F102" s="5" t="s">
        <v>157</v>
      </c>
      <c r="G102" s="11">
        <f t="shared" si="10"/>
        <v>90</v>
      </c>
      <c r="H102" s="11">
        <v>72</v>
      </c>
      <c r="I102" s="11">
        <v>180</v>
      </c>
      <c r="J102" s="15"/>
      <c r="P102" s="13">
        <f t="shared" si="13"/>
        <v>0</v>
      </c>
      <c r="Q102" s="13">
        <f t="shared" si="14"/>
        <v>0</v>
      </c>
      <c r="R102" s="17">
        <v>44228</v>
      </c>
    </row>
    <row r="103" spans="1:18">
      <c r="A103" s="5">
        <v>528672</v>
      </c>
      <c r="B103" s="4" t="s">
        <v>9</v>
      </c>
      <c r="C103" s="5" t="s">
        <v>43</v>
      </c>
      <c r="D103" s="5" t="s">
        <v>101</v>
      </c>
      <c r="E103" s="5" t="s">
        <v>170</v>
      </c>
      <c r="F103" s="5" t="s">
        <v>157</v>
      </c>
      <c r="G103" s="11">
        <f t="shared" si="10"/>
        <v>90</v>
      </c>
      <c r="H103" s="11">
        <v>72</v>
      </c>
      <c r="I103" s="11">
        <v>180</v>
      </c>
      <c r="J103" s="15"/>
      <c r="P103" s="13">
        <f t="shared" si="13"/>
        <v>0</v>
      </c>
      <c r="Q103" s="13">
        <f t="shared" si="14"/>
        <v>0</v>
      </c>
      <c r="R103" s="17">
        <v>44228</v>
      </c>
    </row>
    <row r="104" spans="1:18">
      <c r="A104" s="5">
        <v>528681</v>
      </c>
      <c r="B104" s="14" t="s">
        <v>10</v>
      </c>
      <c r="C104" s="5" t="s">
        <v>68</v>
      </c>
      <c r="D104" s="5" t="s">
        <v>125</v>
      </c>
      <c r="E104" s="5" t="s">
        <v>171</v>
      </c>
      <c r="F104" s="5" t="s">
        <v>158</v>
      </c>
      <c r="G104" s="11">
        <f t="shared" si="10"/>
        <v>62.5</v>
      </c>
      <c r="H104" s="11">
        <v>53.1</v>
      </c>
      <c r="I104" s="11">
        <v>125</v>
      </c>
      <c r="O104" s="15"/>
      <c r="P104" s="13">
        <f t="shared" si="13"/>
        <v>0</v>
      </c>
      <c r="Q104" s="13">
        <f t="shared" si="14"/>
        <v>0</v>
      </c>
      <c r="R104" s="17">
        <v>44228</v>
      </c>
    </row>
    <row r="105" spans="1:18">
      <c r="A105" s="5">
        <v>528682</v>
      </c>
      <c r="B105" s="4" t="s">
        <v>10</v>
      </c>
      <c r="C105" s="5" t="s">
        <v>68</v>
      </c>
      <c r="D105" s="5" t="s">
        <v>125</v>
      </c>
      <c r="E105" s="5" t="s">
        <v>172</v>
      </c>
      <c r="F105" s="5" t="s">
        <v>157</v>
      </c>
      <c r="G105" s="11">
        <f t="shared" si="10"/>
        <v>62.5</v>
      </c>
      <c r="H105" s="11">
        <v>53.1</v>
      </c>
      <c r="I105" s="11">
        <v>125</v>
      </c>
      <c r="J105" s="15"/>
      <c r="P105" s="13">
        <f t="shared" si="13"/>
        <v>0</v>
      </c>
      <c r="Q105" s="13">
        <f t="shared" si="14"/>
        <v>0</v>
      </c>
      <c r="R105" s="17">
        <v>44228</v>
      </c>
    </row>
    <row r="106" spans="1:18">
      <c r="A106" s="5">
        <v>528741</v>
      </c>
      <c r="B106" s="14" t="s">
        <v>11</v>
      </c>
      <c r="C106" s="5" t="s">
        <v>51</v>
      </c>
      <c r="D106" s="5" t="s">
        <v>109</v>
      </c>
      <c r="E106" s="5" t="s">
        <v>173</v>
      </c>
      <c r="F106" s="5" t="s">
        <v>158</v>
      </c>
      <c r="G106" s="11">
        <f t="shared" si="10"/>
        <v>110</v>
      </c>
      <c r="H106" s="11">
        <v>93.5</v>
      </c>
      <c r="I106" s="11">
        <v>220</v>
      </c>
      <c r="O106" s="15"/>
      <c r="P106" s="13">
        <f t="shared" si="13"/>
        <v>0</v>
      </c>
      <c r="Q106" s="13">
        <f t="shared" si="14"/>
        <v>0</v>
      </c>
      <c r="R106" s="17">
        <v>44228</v>
      </c>
    </row>
    <row r="107" spans="1:18">
      <c r="A107" s="5">
        <v>528742</v>
      </c>
      <c r="B107" s="4" t="s">
        <v>11</v>
      </c>
      <c r="C107" s="5" t="s">
        <v>49</v>
      </c>
      <c r="D107" s="5" t="s">
        <v>107</v>
      </c>
      <c r="E107" s="5" t="s">
        <v>174</v>
      </c>
      <c r="F107" s="5" t="s">
        <v>157</v>
      </c>
      <c r="G107" s="11">
        <f t="shared" si="10"/>
        <v>110</v>
      </c>
      <c r="H107" s="11">
        <v>93.5</v>
      </c>
      <c r="I107" s="11">
        <v>220</v>
      </c>
      <c r="J107" s="15"/>
      <c r="P107" s="13">
        <f t="shared" si="13"/>
        <v>0</v>
      </c>
      <c r="Q107" s="13">
        <f t="shared" si="14"/>
        <v>0</v>
      </c>
      <c r="R107" s="17">
        <v>44228</v>
      </c>
    </row>
    <row r="108" spans="1:18">
      <c r="A108" s="4">
        <v>541912</v>
      </c>
      <c r="B108" s="21" t="s">
        <v>334</v>
      </c>
      <c r="C108" s="4" t="s">
        <v>45</v>
      </c>
      <c r="D108" s="4" t="s">
        <v>103</v>
      </c>
      <c r="E108" s="5"/>
      <c r="F108" s="5" t="s">
        <v>157</v>
      </c>
      <c r="G108" s="11">
        <v>55</v>
      </c>
      <c r="H108" s="11">
        <v>44</v>
      </c>
      <c r="I108" s="11">
        <v>110</v>
      </c>
      <c r="J108" s="15"/>
      <c r="R108" s="17"/>
    </row>
    <row r="109" spans="1:18">
      <c r="A109" s="4">
        <v>541912</v>
      </c>
      <c r="B109" s="4" t="s">
        <v>334</v>
      </c>
      <c r="C109" s="4" t="s">
        <v>50</v>
      </c>
      <c r="D109" s="4" t="s">
        <v>108</v>
      </c>
      <c r="E109" s="5"/>
      <c r="F109" s="5" t="s">
        <v>157</v>
      </c>
      <c r="G109" s="11">
        <v>55</v>
      </c>
      <c r="H109" s="11">
        <v>44</v>
      </c>
      <c r="I109" s="11">
        <v>110</v>
      </c>
      <c r="J109" s="15"/>
      <c r="R109" s="17"/>
    </row>
    <row r="110" spans="1:18">
      <c r="A110" s="4">
        <v>542381</v>
      </c>
      <c r="B110" s="4" t="s">
        <v>334</v>
      </c>
      <c r="C110" s="4" t="s">
        <v>67</v>
      </c>
      <c r="D110" s="4" t="s">
        <v>124</v>
      </c>
      <c r="E110" s="5"/>
      <c r="F110" s="5" t="s">
        <v>158</v>
      </c>
      <c r="G110" s="11">
        <v>55</v>
      </c>
      <c r="H110" s="11">
        <v>44</v>
      </c>
      <c r="I110" s="11">
        <v>110</v>
      </c>
      <c r="J110" s="22"/>
      <c r="R110" s="17"/>
    </row>
    <row r="111" spans="1:18">
      <c r="A111" s="4">
        <v>542381</v>
      </c>
      <c r="B111" s="4" t="s">
        <v>334</v>
      </c>
      <c r="C111" s="4" t="s">
        <v>59</v>
      </c>
      <c r="D111" s="4" t="s">
        <v>116</v>
      </c>
      <c r="E111" s="5"/>
      <c r="F111" s="5" t="s">
        <v>158</v>
      </c>
      <c r="G111" s="11">
        <v>55</v>
      </c>
      <c r="H111" s="11">
        <v>44</v>
      </c>
      <c r="I111" s="11">
        <v>110</v>
      </c>
      <c r="J111" s="22"/>
      <c r="R111" s="17"/>
    </row>
    <row r="112" spans="1:18">
      <c r="A112" s="5">
        <v>542401</v>
      </c>
      <c r="B112" s="14" t="s">
        <v>29</v>
      </c>
      <c r="C112" s="5" t="s">
        <v>48</v>
      </c>
      <c r="D112" s="5" t="s">
        <v>106</v>
      </c>
      <c r="E112" s="5" t="s">
        <v>233</v>
      </c>
      <c r="F112" s="5" t="s">
        <v>158</v>
      </c>
      <c r="G112" s="11">
        <f t="shared" ref="G112:G131" si="15">I112/2</f>
        <v>75</v>
      </c>
      <c r="H112" s="11">
        <v>60</v>
      </c>
      <c r="I112" s="11">
        <v>150</v>
      </c>
      <c r="O112" s="15"/>
      <c r="P112" s="13">
        <f t="shared" si="13"/>
        <v>0</v>
      </c>
      <c r="Q112" s="13">
        <f t="shared" ref="Q112:Q131" si="16">G112*P112</f>
        <v>0</v>
      </c>
      <c r="R112" s="17">
        <v>44228</v>
      </c>
    </row>
    <row r="113" spans="1:18">
      <c r="A113" s="5">
        <v>542402</v>
      </c>
      <c r="B113" s="4" t="s">
        <v>29</v>
      </c>
      <c r="C113" s="5" t="s">
        <v>48</v>
      </c>
      <c r="D113" s="5" t="s">
        <v>106</v>
      </c>
      <c r="E113" s="5" t="s">
        <v>234</v>
      </c>
      <c r="F113" s="5" t="s">
        <v>157</v>
      </c>
      <c r="G113" s="11">
        <f t="shared" si="15"/>
        <v>75</v>
      </c>
      <c r="H113" s="11">
        <v>60</v>
      </c>
      <c r="I113" s="11">
        <v>150</v>
      </c>
      <c r="J113" s="15"/>
      <c r="P113" s="13">
        <f t="shared" si="13"/>
        <v>0</v>
      </c>
      <c r="Q113" s="13">
        <f t="shared" si="16"/>
        <v>0</v>
      </c>
      <c r="R113" s="17">
        <v>44228</v>
      </c>
    </row>
    <row r="114" spans="1:18">
      <c r="A114" s="5">
        <v>550501</v>
      </c>
      <c r="B114" s="14" t="s">
        <v>14</v>
      </c>
      <c r="C114" s="5" t="s">
        <v>76</v>
      </c>
      <c r="D114" s="5" t="s">
        <v>133</v>
      </c>
      <c r="E114" s="5" t="s">
        <v>181</v>
      </c>
      <c r="F114" s="5" t="s">
        <v>158</v>
      </c>
      <c r="G114" s="11">
        <f t="shared" si="15"/>
        <v>47.5</v>
      </c>
      <c r="H114" s="11">
        <v>40.299999999999997</v>
      </c>
      <c r="I114" s="11">
        <v>95</v>
      </c>
      <c r="O114" s="15"/>
      <c r="P114" s="13">
        <f t="shared" si="13"/>
        <v>0</v>
      </c>
      <c r="Q114" s="13">
        <f t="shared" si="16"/>
        <v>0</v>
      </c>
      <c r="R114" s="17">
        <v>44228</v>
      </c>
    </row>
    <row r="115" spans="1:18">
      <c r="A115" s="5">
        <v>550501</v>
      </c>
      <c r="B115" s="4" t="s">
        <v>14</v>
      </c>
      <c r="C115" s="5" t="s">
        <v>74</v>
      </c>
      <c r="D115" s="5" t="s">
        <v>131</v>
      </c>
      <c r="E115" s="5" t="s">
        <v>179</v>
      </c>
      <c r="F115" s="5" t="s">
        <v>158</v>
      </c>
      <c r="G115" s="11">
        <f t="shared" si="15"/>
        <v>47.5</v>
      </c>
      <c r="H115" s="11">
        <v>40.299999999999997</v>
      </c>
      <c r="I115" s="11">
        <v>95</v>
      </c>
      <c r="O115" s="15"/>
      <c r="P115" s="13">
        <f t="shared" si="13"/>
        <v>0</v>
      </c>
      <c r="Q115" s="13">
        <f t="shared" si="16"/>
        <v>0</v>
      </c>
      <c r="R115" s="17">
        <v>44228</v>
      </c>
    </row>
    <row r="116" spans="1:18">
      <c r="A116" s="5">
        <v>550501</v>
      </c>
      <c r="B116" s="4" t="s">
        <v>14</v>
      </c>
      <c r="C116" s="5" t="s">
        <v>72</v>
      </c>
      <c r="D116" s="5" t="s">
        <v>129</v>
      </c>
      <c r="E116" s="5" t="s">
        <v>177</v>
      </c>
      <c r="F116" s="5" t="s">
        <v>158</v>
      </c>
      <c r="G116" s="11">
        <f t="shared" si="15"/>
        <v>47.5</v>
      </c>
      <c r="H116" s="11">
        <v>40.299999999999997</v>
      </c>
      <c r="I116" s="11">
        <v>95</v>
      </c>
      <c r="O116" s="15"/>
      <c r="P116" s="13">
        <f t="shared" si="13"/>
        <v>0</v>
      </c>
      <c r="Q116" s="13">
        <f t="shared" si="16"/>
        <v>0</v>
      </c>
      <c r="R116" s="17">
        <v>44228</v>
      </c>
    </row>
    <row r="117" spans="1:18">
      <c r="A117" s="5">
        <v>550501</v>
      </c>
      <c r="B117" s="4" t="s">
        <v>14</v>
      </c>
      <c r="C117" s="5" t="s">
        <v>73</v>
      </c>
      <c r="D117" s="5" t="s">
        <v>130</v>
      </c>
      <c r="E117" s="5" t="s">
        <v>178</v>
      </c>
      <c r="F117" s="5" t="s">
        <v>158</v>
      </c>
      <c r="G117" s="11">
        <f t="shared" si="15"/>
        <v>47.5</v>
      </c>
      <c r="H117" s="11">
        <v>40.299999999999997</v>
      </c>
      <c r="I117" s="11">
        <v>95</v>
      </c>
      <c r="O117" s="15"/>
      <c r="P117" s="13">
        <f t="shared" si="13"/>
        <v>0</v>
      </c>
      <c r="Q117" s="13">
        <f t="shared" si="16"/>
        <v>0</v>
      </c>
      <c r="R117" s="17">
        <v>44228</v>
      </c>
    </row>
    <row r="118" spans="1:18">
      <c r="A118" s="5">
        <v>550501</v>
      </c>
      <c r="B118" s="4" t="s">
        <v>14</v>
      </c>
      <c r="C118" s="5" t="s">
        <v>75</v>
      </c>
      <c r="D118" s="5" t="s">
        <v>132</v>
      </c>
      <c r="E118" s="5" t="s">
        <v>180</v>
      </c>
      <c r="F118" s="5" t="s">
        <v>158</v>
      </c>
      <c r="G118" s="11">
        <f t="shared" si="15"/>
        <v>47.5</v>
      </c>
      <c r="H118" s="11">
        <v>40.299999999999997</v>
      </c>
      <c r="I118" s="11">
        <v>95</v>
      </c>
      <c r="O118" s="15"/>
      <c r="P118" s="13">
        <f t="shared" si="13"/>
        <v>0</v>
      </c>
      <c r="Q118" s="13">
        <f t="shared" si="16"/>
        <v>0</v>
      </c>
      <c r="R118" s="17">
        <v>44228</v>
      </c>
    </row>
    <row r="119" spans="1:18">
      <c r="A119" s="5">
        <v>550501</v>
      </c>
      <c r="B119" s="4" t="s">
        <v>14</v>
      </c>
      <c r="C119" s="5" t="s">
        <v>77</v>
      </c>
      <c r="D119" s="5" t="s">
        <v>134</v>
      </c>
      <c r="E119" s="5" t="s">
        <v>182</v>
      </c>
      <c r="F119" s="5" t="s">
        <v>158</v>
      </c>
      <c r="G119" s="11">
        <f t="shared" si="15"/>
        <v>47.5</v>
      </c>
      <c r="H119" s="11">
        <v>40.299999999999997</v>
      </c>
      <c r="I119" s="11">
        <v>95</v>
      </c>
      <c r="O119" s="15"/>
      <c r="P119" s="13">
        <f t="shared" si="13"/>
        <v>0</v>
      </c>
      <c r="Q119" s="13">
        <f t="shared" si="16"/>
        <v>0</v>
      </c>
      <c r="R119" s="17">
        <v>44228</v>
      </c>
    </row>
    <row r="120" spans="1:18">
      <c r="A120" s="5">
        <v>550502</v>
      </c>
      <c r="B120" s="4" t="s">
        <v>14</v>
      </c>
      <c r="C120" s="5" t="s">
        <v>82</v>
      </c>
      <c r="D120" s="5" t="s">
        <v>139</v>
      </c>
      <c r="E120" s="5" t="s">
        <v>187</v>
      </c>
      <c r="F120" s="5" t="s">
        <v>157</v>
      </c>
      <c r="G120" s="11">
        <f t="shared" si="15"/>
        <v>47.5</v>
      </c>
      <c r="H120" s="11">
        <v>40.299999999999997</v>
      </c>
      <c r="I120" s="11">
        <v>95</v>
      </c>
      <c r="J120" s="15"/>
      <c r="P120" s="13">
        <f t="shared" si="13"/>
        <v>0</v>
      </c>
      <c r="Q120" s="13">
        <f t="shared" si="16"/>
        <v>0</v>
      </c>
      <c r="R120" s="17">
        <v>44228</v>
      </c>
    </row>
    <row r="121" spans="1:18">
      <c r="A121" s="5">
        <v>550502</v>
      </c>
      <c r="B121" s="4" t="s">
        <v>14</v>
      </c>
      <c r="C121" s="5" t="s">
        <v>80</v>
      </c>
      <c r="D121" s="5" t="s">
        <v>137</v>
      </c>
      <c r="E121" s="5" t="s">
        <v>185</v>
      </c>
      <c r="F121" s="5" t="s">
        <v>157</v>
      </c>
      <c r="G121" s="11">
        <f t="shared" si="15"/>
        <v>47.5</v>
      </c>
      <c r="H121" s="11">
        <v>40.299999999999997</v>
      </c>
      <c r="I121" s="11">
        <v>95</v>
      </c>
      <c r="J121" s="15"/>
      <c r="P121" s="13">
        <f t="shared" si="13"/>
        <v>0</v>
      </c>
      <c r="Q121" s="13">
        <f t="shared" si="16"/>
        <v>0</v>
      </c>
      <c r="R121" s="17">
        <v>44228</v>
      </c>
    </row>
    <row r="122" spans="1:18">
      <c r="A122" s="5">
        <v>550502</v>
      </c>
      <c r="B122" s="4" t="s">
        <v>14</v>
      </c>
      <c r="C122" s="5" t="s">
        <v>78</v>
      </c>
      <c r="D122" s="5" t="s">
        <v>135</v>
      </c>
      <c r="E122" s="5" t="s">
        <v>183</v>
      </c>
      <c r="F122" s="5" t="s">
        <v>157</v>
      </c>
      <c r="G122" s="11">
        <f t="shared" si="15"/>
        <v>47.5</v>
      </c>
      <c r="H122" s="11">
        <v>40.299999999999997</v>
      </c>
      <c r="I122" s="11">
        <v>95</v>
      </c>
      <c r="J122" s="15"/>
      <c r="P122" s="13">
        <f t="shared" si="13"/>
        <v>0</v>
      </c>
      <c r="Q122" s="13">
        <f t="shared" si="16"/>
        <v>0</v>
      </c>
      <c r="R122" s="17">
        <v>44228</v>
      </c>
    </row>
    <row r="123" spans="1:18">
      <c r="A123" s="5">
        <v>550502</v>
      </c>
      <c r="B123" s="4" t="s">
        <v>14</v>
      </c>
      <c r="C123" s="5" t="s">
        <v>81</v>
      </c>
      <c r="D123" s="5" t="s">
        <v>138</v>
      </c>
      <c r="E123" s="5" t="s">
        <v>186</v>
      </c>
      <c r="F123" s="5" t="s">
        <v>157</v>
      </c>
      <c r="G123" s="11">
        <f t="shared" si="15"/>
        <v>47.5</v>
      </c>
      <c r="H123" s="11">
        <v>40.299999999999997</v>
      </c>
      <c r="I123" s="11">
        <v>95</v>
      </c>
      <c r="J123" s="15"/>
      <c r="P123" s="13">
        <f t="shared" si="13"/>
        <v>0</v>
      </c>
      <c r="Q123" s="13">
        <f t="shared" si="16"/>
        <v>0</v>
      </c>
      <c r="R123" s="17">
        <v>44228</v>
      </c>
    </row>
    <row r="124" spans="1:18">
      <c r="A124" s="5">
        <v>550502</v>
      </c>
      <c r="B124" s="4" t="s">
        <v>14</v>
      </c>
      <c r="C124" s="5" t="s">
        <v>79</v>
      </c>
      <c r="D124" s="5" t="s">
        <v>136</v>
      </c>
      <c r="E124" s="5" t="s">
        <v>184</v>
      </c>
      <c r="F124" s="5" t="s">
        <v>157</v>
      </c>
      <c r="G124" s="11">
        <f t="shared" si="15"/>
        <v>47.5</v>
      </c>
      <c r="H124" s="11">
        <v>40.299999999999997</v>
      </c>
      <c r="I124" s="11">
        <v>95</v>
      </c>
      <c r="J124" s="15"/>
      <c r="P124" s="13">
        <f t="shared" si="13"/>
        <v>0</v>
      </c>
      <c r="Q124" s="13">
        <f t="shared" si="16"/>
        <v>0</v>
      </c>
      <c r="R124" s="17">
        <v>44228</v>
      </c>
    </row>
    <row r="125" spans="1:18">
      <c r="A125" s="5">
        <v>550511</v>
      </c>
      <c r="B125" s="14" t="s">
        <v>15</v>
      </c>
      <c r="C125" s="5" t="s">
        <v>83</v>
      </c>
      <c r="D125" s="5" t="s">
        <v>140</v>
      </c>
      <c r="E125" s="5" t="s">
        <v>188</v>
      </c>
      <c r="F125" s="5" t="s">
        <v>158</v>
      </c>
      <c r="G125" s="11">
        <f t="shared" si="15"/>
        <v>40</v>
      </c>
      <c r="H125" s="11">
        <v>34</v>
      </c>
      <c r="I125" s="11">
        <v>80</v>
      </c>
      <c r="O125" s="15"/>
      <c r="P125" s="13">
        <f t="shared" si="13"/>
        <v>0</v>
      </c>
      <c r="Q125" s="13">
        <f t="shared" si="16"/>
        <v>0</v>
      </c>
      <c r="R125" s="17">
        <v>44228</v>
      </c>
    </row>
    <row r="126" spans="1:18">
      <c r="A126" s="5">
        <v>550511</v>
      </c>
      <c r="B126" s="4" t="s">
        <v>15</v>
      </c>
      <c r="C126" s="5" t="s">
        <v>84</v>
      </c>
      <c r="D126" s="5" t="s">
        <v>141</v>
      </c>
      <c r="E126" s="5" t="s">
        <v>189</v>
      </c>
      <c r="F126" s="5" t="s">
        <v>158</v>
      </c>
      <c r="G126" s="11">
        <f t="shared" si="15"/>
        <v>40</v>
      </c>
      <c r="H126" s="11">
        <v>34</v>
      </c>
      <c r="I126" s="11">
        <v>80</v>
      </c>
      <c r="O126" s="15"/>
      <c r="P126" s="13">
        <f t="shared" si="13"/>
        <v>0</v>
      </c>
      <c r="Q126" s="13">
        <f t="shared" si="16"/>
        <v>0</v>
      </c>
      <c r="R126" s="17">
        <v>44228</v>
      </c>
    </row>
    <row r="127" spans="1:18">
      <c r="A127" s="5">
        <v>550511</v>
      </c>
      <c r="B127" s="4" t="s">
        <v>15</v>
      </c>
      <c r="C127" s="5" t="s">
        <v>86</v>
      </c>
      <c r="D127" s="5" t="s">
        <v>143</v>
      </c>
      <c r="E127" s="5" t="s">
        <v>191</v>
      </c>
      <c r="F127" s="5" t="s">
        <v>158</v>
      </c>
      <c r="G127" s="11">
        <f t="shared" si="15"/>
        <v>40</v>
      </c>
      <c r="H127" s="11">
        <v>34</v>
      </c>
      <c r="I127" s="11">
        <v>80</v>
      </c>
      <c r="O127" s="15"/>
      <c r="P127" s="13">
        <f t="shared" si="13"/>
        <v>0</v>
      </c>
      <c r="Q127" s="13">
        <f t="shared" si="16"/>
        <v>0</v>
      </c>
      <c r="R127" s="17">
        <v>44228</v>
      </c>
    </row>
    <row r="128" spans="1:18">
      <c r="A128" s="5">
        <v>550511</v>
      </c>
      <c r="B128" s="4" t="s">
        <v>15</v>
      </c>
      <c r="C128" s="5" t="s">
        <v>87</v>
      </c>
      <c r="D128" s="5" t="s">
        <v>144</v>
      </c>
      <c r="E128" s="5" t="s">
        <v>192</v>
      </c>
      <c r="F128" s="5" t="s">
        <v>158</v>
      </c>
      <c r="G128" s="11">
        <f t="shared" si="15"/>
        <v>40</v>
      </c>
      <c r="H128" s="11">
        <v>34</v>
      </c>
      <c r="I128" s="11">
        <v>80</v>
      </c>
      <c r="O128" s="15"/>
      <c r="P128" s="13">
        <f t="shared" si="13"/>
        <v>0</v>
      </c>
      <c r="Q128" s="13">
        <f t="shared" si="16"/>
        <v>0</v>
      </c>
      <c r="R128" s="17">
        <v>44228</v>
      </c>
    </row>
    <row r="129" spans="1:18">
      <c r="A129" s="5">
        <v>550511</v>
      </c>
      <c r="B129" s="4" t="s">
        <v>15</v>
      </c>
      <c r="C129" s="5" t="s">
        <v>88</v>
      </c>
      <c r="D129" s="5" t="s">
        <v>145</v>
      </c>
      <c r="E129" s="5" t="s">
        <v>193</v>
      </c>
      <c r="F129" s="5" t="s">
        <v>158</v>
      </c>
      <c r="G129" s="11">
        <f t="shared" si="15"/>
        <v>40</v>
      </c>
      <c r="H129" s="11">
        <v>34</v>
      </c>
      <c r="I129" s="11">
        <v>80</v>
      </c>
      <c r="O129" s="15"/>
      <c r="P129" s="13">
        <f t="shared" si="13"/>
        <v>0</v>
      </c>
      <c r="Q129" s="13">
        <f t="shared" si="16"/>
        <v>0</v>
      </c>
      <c r="R129" s="17">
        <v>44228</v>
      </c>
    </row>
    <row r="130" spans="1:18">
      <c r="A130" s="5">
        <v>550511</v>
      </c>
      <c r="B130" s="4" t="s">
        <v>15</v>
      </c>
      <c r="C130" s="5" t="s">
        <v>85</v>
      </c>
      <c r="D130" s="5" t="s">
        <v>142</v>
      </c>
      <c r="E130" s="5" t="s">
        <v>190</v>
      </c>
      <c r="F130" s="5" t="s">
        <v>158</v>
      </c>
      <c r="G130" s="11">
        <f t="shared" si="15"/>
        <v>40</v>
      </c>
      <c r="H130" s="11">
        <v>34</v>
      </c>
      <c r="I130" s="11">
        <v>80</v>
      </c>
      <c r="O130" s="15"/>
      <c r="P130" s="13">
        <f t="shared" ref="P130:P152" si="17">J130+K130+L130+M130+N130+O130</f>
        <v>0</v>
      </c>
      <c r="Q130" s="13">
        <f t="shared" si="16"/>
        <v>0</v>
      </c>
      <c r="R130" s="17">
        <v>44228</v>
      </c>
    </row>
    <row r="131" spans="1:18">
      <c r="A131" s="5">
        <v>550512</v>
      </c>
      <c r="B131" s="4" t="s">
        <v>15</v>
      </c>
      <c r="C131" s="5" t="s">
        <v>80</v>
      </c>
      <c r="D131" s="5" t="s">
        <v>137</v>
      </c>
      <c r="E131" s="5" t="s">
        <v>194</v>
      </c>
      <c r="F131" s="5" t="s">
        <v>157</v>
      </c>
      <c r="G131" s="11">
        <f t="shared" si="15"/>
        <v>40</v>
      </c>
      <c r="H131" s="11">
        <v>34</v>
      </c>
      <c r="I131" s="11">
        <v>80</v>
      </c>
      <c r="J131" s="15"/>
      <c r="P131" s="13">
        <f t="shared" si="17"/>
        <v>0</v>
      </c>
      <c r="Q131" s="13">
        <f t="shared" si="16"/>
        <v>0</v>
      </c>
      <c r="R131" s="17">
        <v>44228</v>
      </c>
    </row>
    <row r="132" spans="1:18">
      <c r="A132" s="5">
        <v>550512</v>
      </c>
      <c r="B132" s="4" t="s">
        <v>15</v>
      </c>
      <c r="C132" s="5" t="s">
        <v>81</v>
      </c>
      <c r="D132" s="5" t="s">
        <v>138</v>
      </c>
      <c r="E132" s="5" t="s">
        <v>196</v>
      </c>
      <c r="F132" s="5" t="s">
        <v>157</v>
      </c>
      <c r="G132" s="11">
        <f t="shared" ref="G132:G135" si="18">I132/2</f>
        <v>40</v>
      </c>
      <c r="H132" s="11">
        <v>34</v>
      </c>
      <c r="I132" s="11">
        <v>80</v>
      </c>
      <c r="J132" s="15"/>
      <c r="P132" s="13">
        <f t="shared" si="17"/>
        <v>0</v>
      </c>
      <c r="Q132" s="13">
        <f t="shared" ref="Q132:Q137" si="19">G132*P132</f>
        <v>0</v>
      </c>
      <c r="R132" s="17">
        <v>44228</v>
      </c>
    </row>
    <row r="133" spans="1:18">
      <c r="A133" s="5">
        <v>550512</v>
      </c>
      <c r="B133" s="4" t="s">
        <v>15</v>
      </c>
      <c r="C133" s="5" t="s">
        <v>89</v>
      </c>
      <c r="D133" s="5" t="s">
        <v>146</v>
      </c>
      <c r="E133" s="5" t="s">
        <v>195</v>
      </c>
      <c r="F133" s="5" t="s">
        <v>157</v>
      </c>
      <c r="G133" s="11">
        <f t="shared" si="18"/>
        <v>40</v>
      </c>
      <c r="H133" s="11">
        <v>34</v>
      </c>
      <c r="I133" s="11">
        <v>80</v>
      </c>
      <c r="J133" s="15"/>
      <c r="P133" s="13">
        <f t="shared" si="17"/>
        <v>0</v>
      </c>
      <c r="Q133" s="13">
        <f t="shared" si="19"/>
        <v>0</v>
      </c>
      <c r="R133" s="17">
        <v>44228</v>
      </c>
    </row>
    <row r="134" spans="1:18">
      <c r="A134" s="5">
        <v>550512</v>
      </c>
      <c r="B134" s="4" t="s">
        <v>15</v>
      </c>
      <c r="C134" s="5" t="s">
        <v>90</v>
      </c>
      <c r="D134" s="5" t="s">
        <v>147</v>
      </c>
      <c r="E134" s="5" t="s">
        <v>197</v>
      </c>
      <c r="F134" s="5" t="s">
        <v>157</v>
      </c>
      <c r="G134" s="11">
        <f t="shared" si="18"/>
        <v>40</v>
      </c>
      <c r="H134" s="11">
        <v>34</v>
      </c>
      <c r="I134" s="11">
        <v>80</v>
      </c>
      <c r="J134" s="15"/>
      <c r="P134" s="13">
        <f t="shared" si="17"/>
        <v>0</v>
      </c>
      <c r="Q134" s="13">
        <f t="shared" si="19"/>
        <v>0</v>
      </c>
      <c r="R134" s="17">
        <v>44228</v>
      </c>
    </row>
    <row r="135" spans="1:18">
      <c r="A135" s="5">
        <v>550512</v>
      </c>
      <c r="B135" s="4" t="s">
        <v>15</v>
      </c>
      <c r="C135" s="5" t="s">
        <v>91</v>
      </c>
      <c r="D135" s="5" t="s">
        <v>148</v>
      </c>
      <c r="E135" s="5" t="s">
        <v>198</v>
      </c>
      <c r="F135" s="5" t="s">
        <v>157</v>
      </c>
      <c r="G135" s="11">
        <f t="shared" si="18"/>
        <v>40</v>
      </c>
      <c r="H135" s="11">
        <v>34</v>
      </c>
      <c r="I135" s="11">
        <v>80</v>
      </c>
      <c r="J135" s="15"/>
      <c r="P135" s="13">
        <f t="shared" si="17"/>
        <v>0</v>
      </c>
      <c r="Q135" s="13">
        <f t="shared" si="19"/>
        <v>0</v>
      </c>
      <c r="R135" s="17">
        <v>44228</v>
      </c>
    </row>
    <row r="136" spans="1:18">
      <c r="A136" s="5">
        <v>550871</v>
      </c>
      <c r="B136" s="14" t="s">
        <v>30</v>
      </c>
      <c r="C136" s="5" t="s">
        <v>48</v>
      </c>
      <c r="D136" s="5" t="s">
        <v>106</v>
      </c>
      <c r="E136" s="5" t="s">
        <v>235</v>
      </c>
      <c r="F136" s="5" t="s">
        <v>158</v>
      </c>
      <c r="G136" s="11">
        <f t="shared" ref="G136:G156" si="20">I136/2</f>
        <v>35</v>
      </c>
      <c r="H136" s="11">
        <v>28</v>
      </c>
      <c r="I136" s="11">
        <v>70</v>
      </c>
      <c r="O136" s="15"/>
      <c r="P136" s="13">
        <f t="shared" si="17"/>
        <v>0</v>
      </c>
      <c r="Q136" s="13">
        <f t="shared" si="19"/>
        <v>0</v>
      </c>
      <c r="R136" s="17">
        <v>44228</v>
      </c>
    </row>
    <row r="137" spans="1:18">
      <c r="A137" s="5">
        <v>550872</v>
      </c>
      <c r="B137" s="4" t="s">
        <v>30</v>
      </c>
      <c r="C137" s="5" t="s">
        <v>48</v>
      </c>
      <c r="D137" s="5" t="s">
        <v>106</v>
      </c>
      <c r="E137" s="5" t="s">
        <v>236</v>
      </c>
      <c r="F137" s="5" t="s">
        <v>157</v>
      </c>
      <c r="G137" s="11">
        <f t="shared" si="20"/>
        <v>35</v>
      </c>
      <c r="H137" s="11">
        <v>28</v>
      </c>
      <c r="I137" s="11">
        <v>70</v>
      </c>
      <c r="J137" s="15"/>
      <c r="P137" s="13">
        <f t="shared" si="17"/>
        <v>0</v>
      </c>
      <c r="Q137" s="13">
        <f t="shared" si="19"/>
        <v>0</v>
      </c>
      <c r="R137" s="17">
        <v>44228</v>
      </c>
    </row>
    <row r="138" spans="1:18">
      <c r="A138" s="5">
        <v>550921</v>
      </c>
      <c r="B138" s="14" t="s">
        <v>31</v>
      </c>
      <c r="C138" s="5" t="s">
        <v>98</v>
      </c>
      <c r="D138" s="5" t="s">
        <v>155</v>
      </c>
      <c r="E138" s="5" t="s">
        <v>239</v>
      </c>
      <c r="F138" s="5" t="s">
        <v>158</v>
      </c>
      <c r="G138" s="11">
        <f t="shared" si="20"/>
        <v>35</v>
      </c>
      <c r="H138" s="11">
        <v>28</v>
      </c>
      <c r="I138" s="11">
        <v>70</v>
      </c>
      <c r="O138" s="15"/>
      <c r="P138" s="13">
        <f t="shared" si="17"/>
        <v>0</v>
      </c>
      <c r="Q138" s="13">
        <f t="shared" ref="Q138:Q140" si="21">G138*P138</f>
        <v>0</v>
      </c>
      <c r="R138" s="17">
        <v>44228</v>
      </c>
    </row>
    <row r="139" spans="1:18">
      <c r="A139" s="5">
        <v>550921</v>
      </c>
      <c r="B139" s="4" t="s">
        <v>31</v>
      </c>
      <c r="C139" s="5" t="s">
        <v>67</v>
      </c>
      <c r="D139" s="5" t="s">
        <v>124</v>
      </c>
      <c r="E139" s="5" t="s">
        <v>238</v>
      </c>
      <c r="F139" s="5" t="s">
        <v>158</v>
      </c>
      <c r="G139" s="11">
        <f t="shared" si="20"/>
        <v>35</v>
      </c>
      <c r="H139" s="11">
        <v>28</v>
      </c>
      <c r="I139" s="11">
        <v>70</v>
      </c>
      <c r="O139" s="15"/>
      <c r="P139" s="13">
        <f t="shared" si="17"/>
        <v>0</v>
      </c>
      <c r="Q139" s="13">
        <f t="shared" si="21"/>
        <v>0</v>
      </c>
      <c r="R139" s="17">
        <v>44228</v>
      </c>
    </row>
    <row r="140" spans="1:18">
      <c r="A140" s="5">
        <v>550921</v>
      </c>
      <c r="B140" s="4" t="s">
        <v>31</v>
      </c>
      <c r="C140" s="5" t="s">
        <v>66</v>
      </c>
      <c r="D140" s="5" t="s">
        <v>123</v>
      </c>
      <c r="E140" s="5" t="s">
        <v>237</v>
      </c>
      <c r="F140" s="5" t="s">
        <v>158</v>
      </c>
      <c r="G140" s="11">
        <f t="shared" si="20"/>
        <v>35</v>
      </c>
      <c r="H140" s="11">
        <v>28</v>
      </c>
      <c r="I140" s="11">
        <v>70</v>
      </c>
      <c r="O140" s="15"/>
      <c r="P140" s="13">
        <f t="shared" si="17"/>
        <v>0</v>
      </c>
      <c r="Q140" s="13">
        <f t="shared" si="21"/>
        <v>0</v>
      </c>
      <c r="R140" s="17">
        <v>44228</v>
      </c>
    </row>
    <row r="141" spans="1:18">
      <c r="A141" s="5">
        <v>550931</v>
      </c>
      <c r="B141" s="4" t="s">
        <v>32</v>
      </c>
      <c r="C141" s="5" t="s">
        <v>98</v>
      </c>
      <c r="D141" s="5" t="s">
        <v>155</v>
      </c>
      <c r="E141" s="5" t="s">
        <v>242</v>
      </c>
      <c r="F141" s="5" t="s">
        <v>158</v>
      </c>
      <c r="G141" s="11">
        <f t="shared" si="20"/>
        <v>32.5</v>
      </c>
      <c r="H141" s="11">
        <v>26</v>
      </c>
      <c r="I141" s="11">
        <v>65</v>
      </c>
      <c r="O141" s="15"/>
      <c r="P141" s="13">
        <f t="shared" si="17"/>
        <v>0</v>
      </c>
      <c r="Q141" s="13">
        <f t="shared" ref="Q141:Q156" si="22">G141*P141</f>
        <v>0</v>
      </c>
      <c r="R141" s="17">
        <v>44228</v>
      </c>
    </row>
    <row r="142" spans="1:18">
      <c r="A142" s="5">
        <v>550931</v>
      </c>
      <c r="B142" s="4" t="s">
        <v>32</v>
      </c>
      <c r="C142" s="5" t="s">
        <v>67</v>
      </c>
      <c r="D142" s="5" t="s">
        <v>124</v>
      </c>
      <c r="E142" s="5" t="s">
        <v>241</v>
      </c>
      <c r="F142" s="5" t="s">
        <v>158</v>
      </c>
      <c r="G142" s="11">
        <f t="shared" si="20"/>
        <v>32.5</v>
      </c>
      <c r="H142" s="11">
        <v>26</v>
      </c>
      <c r="I142" s="11">
        <v>65</v>
      </c>
      <c r="O142" s="15"/>
      <c r="P142" s="13">
        <f t="shared" si="17"/>
        <v>0</v>
      </c>
      <c r="Q142" s="13">
        <f t="shared" si="22"/>
        <v>0</v>
      </c>
      <c r="R142" s="17">
        <v>44228</v>
      </c>
    </row>
    <row r="143" spans="1:18">
      <c r="A143" s="5">
        <v>550931</v>
      </c>
      <c r="B143" s="4" t="s">
        <v>32</v>
      </c>
      <c r="C143" s="5" t="s">
        <v>66</v>
      </c>
      <c r="D143" s="5" t="s">
        <v>123</v>
      </c>
      <c r="E143" s="5" t="s">
        <v>240</v>
      </c>
      <c r="F143" s="5" t="s">
        <v>158</v>
      </c>
      <c r="G143" s="11">
        <f t="shared" si="20"/>
        <v>32.5</v>
      </c>
      <c r="H143" s="11">
        <v>26</v>
      </c>
      <c r="I143" s="11">
        <v>65</v>
      </c>
      <c r="O143" s="15"/>
      <c r="P143" s="13">
        <f t="shared" si="17"/>
        <v>0</v>
      </c>
      <c r="Q143" s="13">
        <f t="shared" si="22"/>
        <v>0</v>
      </c>
      <c r="R143" s="17">
        <v>44228</v>
      </c>
    </row>
    <row r="144" spans="1:18">
      <c r="A144" s="5">
        <v>550941</v>
      </c>
      <c r="B144" s="14" t="s">
        <v>33</v>
      </c>
      <c r="C144" s="5" t="s">
        <v>98</v>
      </c>
      <c r="D144" s="5" t="s">
        <v>155</v>
      </c>
      <c r="E144" s="5" t="s">
        <v>245</v>
      </c>
      <c r="F144" s="5" t="s">
        <v>158</v>
      </c>
      <c r="G144" s="11">
        <f t="shared" si="20"/>
        <v>30</v>
      </c>
      <c r="H144" s="11">
        <v>24</v>
      </c>
      <c r="I144" s="11">
        <v>60</v>
      </c>
      <c r="O144" s="15"/>
      <c r="P144" s="13">
        <f t="shared" si="17"/>
        <v>0</v>
      </c>
      <c r="Q144" s="13">
        <f t="shared" si="22"/>
        <v>0</v>
      </c>
      <c r="R144" s="17">
        <v>44228</v>
      </c>
    </row>
    <row r="145" spans="1:18">
      <c r="A145" s="5">
        <v>550941</v>
      </c>
      <c r="B145" s="4" t="s">
        <v>33</v>
      </c>
      <c r="C145" s="5" t="s">
        <v>67</v>
      </c>
      <c r="D145" s="5" t="s">
        <v>124</v>
      </c>
      <c r="E145" s="5" t="s">
        <v>244</v>
      </c>
      <c r="F145" s="5" t="s">
        <v>158</v>
      </c>
      <c r="G145" s="11">
        <f t="shared" si="20"/>
        <v>30</v>
      </c>
      <c r="H145" s="11">
        <v>24</v>
      </c>
      <c r="I145" s="11">
        <v>60</v>
      </c>
      <c r="O145" s="15"/>
      <c r="P145" s="13">
        <f t="shared" si="17"/>
        <v>0</v>
      </c>
      <c r="Q145" s="13">
        <f t="shared" si="22"/>
        <v>0</v>
      </c>
      <c r="R145" s="17">
        <v>44228</v>
      </c>
    </row>
    <row r="146" spans="1:18">
      <c r="A146" s="5">
        <v>550941</v>
      </c>
      <c r="B146" s="4" t="s">
        <v>33</v>
      </c>
      <c r="C146" s="5" t="s">
        <v>66</v>
      </c>
      <c r="D146" s="5" t="s">
        <v>123</v>
      </c>
      <c r="E146" s="5" t="s">
        <v>243</v>
      </c>
      <c r="F146" s="5" t="s">
        <v>158</v>
      </c>
      <c r="G146" s="11">
        <f t="shared" si="20"/>
        <v>30</v>
      </c>
      <c r="H146" s="11">
        <v>24</v>
      </c>
      <c r="I146" s="11">
        <v>60</v>
      </c>
      <c r="O146" s="15"/>
      <c r="P146" s="13">
        <f t="shared" si="17"/>
        <v>0</v>
      </c>
      <c r="Q146" s="13">
        <f t="shared" si="22"/>
        <v>0</v>
      </c>
      <c r="R146" s="17">
        <v>44228</v>
      </c>
    </row>
    <row r="147" spans="1:18">
      <c r="A147" s="5">
        <v>560271</v>
      </c>
      <c r="B147" s="14" t="s">
        <v>13</v>
      </c>
      <c r="C147" s="5" t="s">
        <v>42</v>
      </c>
      <c r="D147" s="5" t="s">
        <v>100</v>
      </c>
      <c r="E147" s="5" t="s">
        <v>175</v>
      </c>
      <c r="F147" s="5" t="s">
        <v>158</v>
      </c>
      <c r="G147" s="11">
        <f t="shared" si="20"/>
        <v>65</v>
      </c>
      <c r="H147" s="11">
        <v>53.6</v>
      </c>
      <c r="I147" s="11">
        <v>130</v>
      </c>
      <c r="O147" s="15"/>
      <c r="P147" s="13">
        <f t="shared" si="17"/>
        <v>0</v>
      </c>
      <c r="Q147" s="13">
        <f t="shared" si="22"/>
        <v>0</v>
      </c>
      <c r="R147" s="17">
        <v>44228</v>
      </c>
    </row>
    <row r="148" spans="1:18">
      <c r="A148" s="5">
        <v>560272</v>
      </c>
      <c r="B148" s="4" t="s">
        <v>13</v>
      </c>
      <c r="C148" s="5" t="s">
        <v>42</v>
      </c>
      <c r="D148" s="5" t="s">
        <v>100</v>
      </c>
      <c r="E148" s="5" t="s">
        <v>176</v>
      </c>
      <c r="F148" s="5" t="s">
        <v>157</v>
      </c>
      <c r="G148" s="11">
        <f t="shared" si="20"/>
        <v>65</v>
      </c>
      <c r="H148" s="11">
        <v>53.6</v>
      </c>
      <c r="I148" s="11">
        <v>130</v>
      </c>
      <c r="J148" s="15"/>
      <c r="P148" s="13">
        <f t="shared" si="17"/>
        <v>0</v>
      </c>
      <c r="Q148" s="13">
        <f t="shared" si="22"/>
        <v>0</v>
      </c>
      <c r="R148" s="17">
        <v>44228</v>
      </c>
    </row>
    <row r="149" spans="1:18">
      <c r="A149" s="5">
        <v>560281</v>
      </c>
      <c r="B149" s="14" t="s">
        <v>7</v>
      </c>
      <c r="C149" s="5" t="s">
        <v>42</v>
      </c>
      <c r="D149" s="5" t="s">
        <v>100</v>
      </c>
      <c r="E149" s="5" t="s">
        <v>159</v>
      </c>
      <c r="F149" s="5" t="s">
        <v>158</v>
      </c>
      <c r="G149" s="11">
        <f t="shared" si="20"/>
        <v>50</v>
      </c>
      <c r="H149" s="11">
        <v>42.5</v>
      </c>
      <c r="I149" s="11">
        <v>100</v>
      </c>
      <c r="O149" s="15"/>
      <c r="P149" s="13">
        <f t="shared" si="17"/>
        <v>0</v>
      </c>
      <c r="Q149" s="13">
        <f t="shared" si="22"/>
        <v>0</v>
      </c>
      <c r="R149" s="17">
        <v>44228</v>
      </c>
    </row>
    <row r="150" spans="1:18">
      <c r="A150" s="5">
        <v>560282</v>
      </c>
      <c r="B150" s="4" t="s">
        <v>7</v>
      </c>
      <c r="C150" s="5" t="s">
        <v>42</v>
      </c>
      <c r="D150" s="5" t="s">
        <v>100</v>
      </c>
      <c r="E150" s="5" t="s">
        <v>160</v>
      </c>
      <c r="F150" s="5" t="s">
        <v>157</v>
      </c>
      <c r="G150" s="11">
        <f t="shared" si="20"/>
        <v>50</v>
      </c>
      <c r="H150" s="11">
        <v>42.5</v>
      </c>
      <c r="I150" s="11">
        <v>100</v>
      </c>
      <c r="J150" s="15"/>
      <c r="P150" s="13">
        <f t="shared" si="17"/>
        <v>0</v>
      </c>
      <c r="Q150" s="13">
        <f t="shared" si="22"/>
        <v>0</v>
      </c>
      <c r="R150" s="17">
        <v>44228</v>
      </c>
    </row>
    <row r="151" spans="1:18">
      <c r="A151" s="5">
        <v>560301</v>
      </c>
      <c r="B151" s="14" t="s">
        <v>8</v>
      </c>
      <c r="C151" s="5" t="s">
        <v>42</v>
      </c>
      <c r="D151" s="5" t="s">
        <v>100</v>
      </c>
      <c r="E151" s="5" t="s">
        <v>163</v>
      </c>
      <c r="F151" s="5" t="s">
        <v>158</v>
      </c>
      <c r="G151" s="11">
        <f t="shared" si="20"/>
        <v>45</v>
      </c>
      <c r="H151" s="11">
        <v>38.200000000000003</v>
      </c>
      <c r="I151" s="11">
        <v>90</v>
      </c>
      <c r="P151" s="13">
        <f t="shared" si="17"/>
        <v>0</v>
      </c>
      <c r="Q151" s="13">
        <f t="shared" si="22"/>
        <v>0</v>
      </c>
      <c r="R151" s="17">
        <v>44228</v>
      </c>
    </row>
    <row r="152" spans="1:18">
      <c r="A152" s="5">
        <v>560301</v>
      </c>
      <c r="B152" s="4" t="s">
        <v>8</v>
      </c>
      <c r="C152" s="5" t="s">
        <v>63</v>
      </c>
      <c r="D152" s="5" t="s">
        <v>120</v>
      </c>
      <c r="E152" s="5" t="s">
        <v>162</v>
      </c>
      <c r="F152" s="5" t="s">
        <v>158</v>
      </c>
      <c r="G152" s="11">
        <f t="shared" si="20"/>
        <v>45</v>
      </c>
      <c r="H152" s="11">
        <v>38.200000000000003</v>
      </c>
      <c r="I152" s="11">
        <v>90</v>
      </c>
      <c r="P152" s="13">
        <f t="shared" si="17"/>
        <v>0</v>
      </c>
      <c r="Q152" s="13">
        <f t="shared" si="22"/>
        <v>0</v>
      </c>
      <c r="R152" s="17">
        <v>44228</v>
      </c>
    </row>
    <row r="153" spans="1:18">
      <c r="A153" s="5">
        <v>560301</v>
      </c>
      <c r="B153" s="4" t="s">
        <v>8</v>
      </c>
      <c r="C153" s="5" t="s">
        <v>62</v>
      </c>
      <c r="D153" s="5" t="s">
        <v>119</v>
      </c>
      <c r="E153" s="5" t="s">
        <v>161</v>
      </c>
      <c r="F153" s="5" t="s">
        <v>158</v>
      </c>
      <c r="G153" s="11">
        <f t="shared" si="20"/>
        <v>45</v>
      </c>
      <c r="H153" s="11">
        <v>38.200000000000003</v>
      </c>
      <c r="I153" s="11">
        <v>90</v>
      </c>
      <c r="P153" s="13">
        <f t="shared" ref="P153:P156" si="23">J153+K153+L153+M153+N153+O153</f>
        <v>0</v>
      </c>
      <c r="Q153" s="13">
        <f t="shared" si="22"/>
        <v>0</v>
      </c>
      <c r="R153" s="17">
        <v>44228</v>
      </c>
    </row>
    <row r="154" spans="1:18">
      <c r="A154" s="5">
        <v>560302</v>
      </c>
      <c r="B154" s="4" t="s">
        <v>8</v>
      </c>
      <c r="C154" s="5" t="s">
        <v>42</v>
      </c>
      <c r="D154" s="5" t="s">
        <v>100</v>
      </c>
      <c r="E154" s="5" t="s">
        <v>164</v>
      </c>
      <c r="F154" s="5" t="s">
        <v>157</v>
      </c>
      <c r="G154" s="11">
        <f t="shared" si="20"/>
        <v>47.5</v>
      </c>
      <c r="H154" s="11">
        <v>40.299999999999997</v>
      </c>
      <c r="I154" s="11">
        <v>95</v>
      </c>
      <c r="J154" s="15"/>
      <c r="P154" s="13">
        <f t="shared" si="23"/>
        <v>0</v>
      </c>
      <c r="Q154" s="13">
        <f t="shared" si="22"/>
        <v>0</v>
      </c>
      <c r="R154" s="17">
        <v>44228</v>
      </c>
    </row>
    <row r="155" spans="1:18">
      <c r="A155" s="5">
        <v>560302</v>
      </c>
      <c r="B155" s="4" t="s">
        <v>8</v>
      </c>
      <c r="C155" s="5" t="s">
        <v>47</v>
      </c>
      <c r="D155" s="5" t="s">
        <v>105</v>
      </c>
      <c r="E155" s="5" t="s">
        <v>166</v>
      </c>
      <c r="F155" s="5" t="s">
        <v>157</v>
      </c>
      <c r="G155" s="11">
        <f t="shared" si="20"/>
        <v>47.5</v>
      </c>
      <c r="H155" s="11">
        <v>40.299999999999997</v>
      </c>
      <c r="I155" s="11">
        <v>95</v>
      </c>
      <c r="J155" s="15"/>
      <c r="P155" s="13">
        <f t="shared" si="23"/>
        <v>0</v>
      </c>
      <c r="Q155" s="13">
        <f t="shared" si="22"/>
        <v>0</v>
      </c>
      <c r="R155" s="17">
        <v>44228</v>
      </c>
    </row>
    <row r="156" spans="1:18">
      <c r="A156" s="5">
        <v>560302</v>
      </c>
      <c r="B156" s="4" t="s">
        <v>8</v>
      </c>
      <c r="C156" s="5" t="s">
        <v>64</v>
      </c>
      <c r="D156" s="5" t="s">
        <v>121</v>
      </c>
      <c r="E156" s="5" t="s">
        <v>165</v>
      </c>
      <c r="F156" s="5" t="s">
        <v>157</v>
      </c>
      <c r="G156" s="11">
        <f t="shared" si="20"/>
        <v>47.5</v>
      </c>
      <c r="H156" s="11">
        <v>40.299999999999997</v>
      </c>
      <c r="I156" s="11">
        <v>95</v>
      </c>
      <c r="J156" s="15"/>
      <c r="K156" s="15"/>
      <c r="N156" s="15"/>
      <c r="O156" s="15"/>
      <c r="P156" s="13">
        <f t="shared" si="23"/>
        <v>0</v>
      </c>
      <c r="Q156" s="13">
        <f t="shared" si="22"/>
        <v>0</v>
      </c>
      <c r="R156" s="17">
        <v>44228</v>
      </c>
    </row>
    <row r="157" spans="1:18">
      <c r="A157" s="4">
        <v>763490</v>
      </c>
      <c r="B157" s="4" t="s">
        <v>325</v>
      </c>
      <c r="C157" s="4" t="s">
        <v>44</v>
      </c>
      <c r="D157" s="4" t="s">
        <v>102</v>
      </c>
      <c r="E157" s="5"/>
      <c r="F157" s="5" t="s">
        <v>156</v>
      </c>
      <c r="G157" s="11">
        <v>10</v>
      </c>
      <c r="H157" s="11">
        <v>8.5</v>
      </c>
      <c r="I157" s="11">
        <v>20</v>
      </c>
      <c r="J157" s="15"/>
      <c r="P157" s="16" t="s">
        <v>308</v>
      </c>
      <c r="Q157" s="13">
        <f>SUM(Q10:Q156)</f>
        <v>0</v>
      </c>
    </row>
    <row r="158" spans="1:18">
      <c r="A158" s="4">
        <v>765910</v>
      </c>
      <c r="B158" s="4" t="s">
        <v>326</v>
      </c>
      <c r="C158" s="4" t="s">
        <v>327</v>
      </c>
      <c r="D158" s="4" t="s">
        <v>328</v>
      </c>
      <c r="E158" s="5"/>
      <c r="F158" s="5" t="s">
        <v>156</v>
      </c>
      <c r="G158" s="11">
        <v>12.5</v>
      </c>
      <c r="H158" s="11">
        <v>10.6</v>
      </c>
      <c r="I158" s="11">
        <v>25</v>
      </c>
      <c r="J158" s="15"/>
    </row>
    <row r="159" spans="1:18">
      <c r="A159" s="4">
        <v>765910</v>
      </c>
      <c r="B159" s="4" t="s">
        <v>326</v>
      </c>
      <c r="C159" s="4" t="s">
        <v>329</v>
      </c>
      <c r="D159" s="4" t="s">
        <v>330</v>
      </c>
      <c r="E159" s="5"/>
      <c r="F159" s="5" t="s">
        <v>156</v>
      </c>
      <c r="G159" s="11">
        <v>12.5</v>
      </c>
      <c r="H159" s="11">
        <v>10.6</v>
      </c>
      <c r="I159" s="11">
        <v>25</v>
      </c>
      <c r="J159" s="15"/>
    </row>
    <row r="160" spans="1:18">
      <c r="A160" s="4">
        <v>765910</v>
      </c>
      <c r="B160" s="4" t="s">
        <v>326</v>
      </c>
      <c r="C160" s="4" t="s">
        <v>331</v>
      </c>
      <c r="D160" s="4" t="s">
        <v>332</v>
      </c>
      <c r="E160" s="5"/>
      <c r="F160" s="5" t="s">
        <v>156</v>
      </c>
      <c r="G160" s="11">
        <v>12.5</v>
      </c>
      <c r="H160" s="11">
        <v>10.6</v>
      </c>
      <c r="I160" s="11">
        <v>25</v>
      </c>
      <c r="J160" s="15"/>
    </row>
    <row r="161" spans="1:10">
      <c r="A161" s="4">
        <v>765920</v>
      </c>
      <c r="B161" s="4" t="s">
        <v>333</v>
      </c>
      <c r="C161" s="4" t="s">
        <v>327</v>
      </c>
      <c r="D161" s="4" t="s">
        <v>328</v>
      </c>
      <c r="E161" s="5"/>
      <c r="F161" s="5" t="s">
        <v>156</v>
      </c>
      <c r="G161" s="11">
        <v>12.5</v>
      </c>
      <c r="H161" s="11">
        <v>10.6</v>
      </c>
      <c r="I161" s="11">
        <v>25</v>
      </c>
      <c r="J161" s="15"/>
    </row>
    <row r="162" spans="1:10">
      <c r="A162" s="4">
        <v>765920</v>
      </c>
      <c r="B162" s="4" t="s">
        <v>333</v>
      </c>
      <c r="C162" s="4" t="s">
        <v>329</v>
      </c>
      <c r="D162" s="4" t="s">
        <v>330</v>
      </c>
      <c r="E162" s="5"/>
      <c r="F162" s="5" t="s">
        <v>156</v>
      </c>
      <c r="G162" s="11">
        <v>12.5</v>
      </c>
      <c r="H162" s="11">
        <v>10.6</v>
      </c>
      <c r="I162" s="11">
        <v>25</v>
      </c>
      <c r="J162" s="15"/>
    </row>
    <row r="163" spans="1:10">
      <c r="A163" s="4">
        <v>765920</v>
      </c>
      <c r="B163" s="4" t="s">
        <v>333</v>
      </c>
      <c r="C163" s="4" t="s">
        <v>331</v>
      </c>
      <c r="D163" s="4" t="s">
        <v>332</v>
      </c>
      <c r="E163" s="5"/>
      <c r="F163" s="5" t="s">
        <v>156</v>
      </c>
      <c r="G163" s="11">
        <v>12.5</v>
      </c>
      <c r="H163" s="11">
        <v>10.6</v>
      </c>
      <c r="I163" s="11">
        <v>25</v>
      </c>
      <c r="J163" s="15"/>
    </row>
  </sheetData>
  <autoFilter ref="A9:I9" xr:uid="{00000000-0009-0000-0000-000000000000}"/>
  <conditionalFormatting sqref="A164:I1087 E157:I163 E108:I111 A112:I156 A10:I107">
    <cfRule type="expression" dxfId="11" priority="553">
      <formula>#REF!="Yes"</formula>
    </cfRule>
    <cfRule type="expression" dxfId="10" priority="554">
      <formula>#REF!="Yes"</formula>
    </cfRule>
  </conditionalFormatting>
  <conditionalFormatting sqref="A157:D157">
    <cfRule type="expression" dxfId="9" priority="9">
      <formula>#REF!="Yes"</formula>
    </cfRule>
    <cfRule type="expression" dxfId="8" priority="10">
      <formula>#REF!="Yes"</formula>
    </cfRule>
  </conditionalFormatting>
  <conditionalFormatting sqref="A161:D163">
    <cfRule type="expression" dxfId="7" priority="5">
      <formula>#REF!="Yes"</formula>
    </cfRule>
    <cfRule type="expression" dxfId="6" priority="6">
      <formula>#REF!="Yes"</formula>
    </cfRule>
  </conditionalFormatting>
  <conditionalFormatting sqref="A158:D160">
    <cfRule type="expression" dxfId="5" priority="7">
      <formula>#REF!="Yes"</formula>
    </cfRule>
    <cfRule type="expression" dxfId="4" priority="8">
      <formula>#REF!="Yes"</formula>
    </cfRule>
  </conditionalFormatting>
  <conditionalFormatting sqref="A110:D111">
    <cfRule type="expression" dxfId="3" priority="1">
      <formula>#REF!="Yes"</formula>
    </cfRule>
    <cfRule type="expression" dxfId="2" priority="2">
      <formula>#REF!="Yes"</formula>
    </cfRule>
  </conditionalFormatting>
  <conditionalFormatting sqref="A108:D109">
    <cfRule type="expression" dxfId="1" priority="3">
      <formula>#REF!="Yes"</formula>
    </cfRule>
    <cfRule type="expression" dxfId="0" priority="4">
      <formula>#REF!="Yes"</formula>
    </cfRule>
  </conditionalFormatting>
  <pageMargins left="0.23622047244094491" right="0.23622047244094491" top="0.31496062992125984" bottom="0.31496062992125984" header="0.15748031496062992" footer="0.15748031496062992"/>
  <pageSetup paperSize="9" scale="40" fitToHeight="44" orientation="landscape" r:id="rId1"/>
  <headerFooter>
    <oddFooter>&amp;L01.05.2015&amp;C&amp;F&amp;RPage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43FC4E1627B14E96A1B1979534A273" ma:contentTypeVersion="8" ma:contentTypeDescription="Create a new document." ma:contentTypeScope="" ma:versionID="3c41c1c9bb518860ca6c64211f01d588">
  <xsd:schema xmlns:xsd="http://www.w3.org/2001/XMLSchema" xmlns:xs="http://www.w3.org/2001/XMLSchema" xmlns:p="http://schemas.microsoft.com/office/2006/metadata/properties" xmlns:ns3="0f0b3a64-283c-4a72-a9bc-8fbc7b6c7d50" targetNamespace="http://schemas.microsoft.com/office/2006/metadata/properties" ma:root="true" ma:fieldsID="b94bb31452555ab02b19ab4f6895c6db" ns3:_="">
    <xsd:import namespace="0f0b3a64-283c-4a72-a9bc-8fbc7b6c7d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3a64-283c-4a72-a9bc-8fbc7b6c7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056C2-5E10-4E38-BF18-65823D60B3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D37C8-3A2D-486C-9BA7-A026FC510069}">
  <ds:schemaRefs>
    <ds:schemaRef ds:uri="0f0b3a64-283c-4a72-a9bc-8fbc7b6c7d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D0352E-CB50-4726-BC52-C10A09B20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b3a64-283c-4a72-a9bc-8fbc7b6c7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EU-non IC - SS21</vt:lpstr>
      <vt:lpstr>'EU-non IC - SS21'!Print_Titles</vt:lpstr>
    </vt:vector>
  </TitlesOfParts>
  <Company>ODLO International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vgeis01</dc:creator>
  <cp:lastModifiedBy>Cory Adrian</cp:lastModifiedBy>
  <cp:lastPrinted>2014-10-24T15:26:37Z</cp:lastPrinted>
  <dcterms:created xsi:type="dcterms:W3CDTF">2012-10-25T08:50:51Z</dcterms:created>
  <dcterms:modified xsi:type="dcterms:W3CDTF">2020-08-04T02:07:25Z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0x010100AA43FC4E1627B14E96A1B1979534A273</vt:lpwstr>
  </property>
</Properties>
</file>